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企画財政部\財政課\課外秘\調査担当\元年度（３１年度）\◇財政状況資料集\011017 【作業依頼】平成29年度財政状況資料集の作成について（2回目）\05 区政課への修正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AM35" i="10"/>
  <c r="BE34" i="10"/>
  <c r="AM34" i="10"/>
  <c r="C34" i="10"/>
  <c r="C35" i="10" s="1"/>
  <c r="U34" i="10" s="1"/>
  <c r="U35" i="10" s="1"/>
  <c r="U36" i="10" s="1"/>
  <c r="U37" i="10" l="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<sst xmlns="http://schemas.openxmlformats.org/spreadsheetml/2006/main" count="1133" uniqueCount="605">
  <si>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</si>
  <si>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</si>
  <si>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</si>
  <si>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</si>
  <si>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</si>
  <si>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</si>
  <si>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</si>
  <si>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</si>
  <si>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</si>
  <si>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</si>
  <si>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</si>
  <si>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</si>
  <si>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</si>
  <si>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</si>
  <si>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</si>
  <si>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</si>
  <si>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</si>
  <si>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</si>
  <si>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</si>
  <si>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</si>
  <si>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</si>
  <si>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</si>
  <si>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</si>
  <si>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</si>
  <si>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</si>
  <si>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</si>
  <si>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</si>
  <si>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</si>
  <si>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</si>
  <si>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</si>
  <si>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</si>
  <si>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</si>
  <si>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</si>
  <si>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</si>
  <si>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</si>
  <si>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</si>
  <si>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</si>
  <si>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</si>
  <si>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</si>
  <si>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</si>
  <si>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</si>
  <si>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</si>
  <si>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</si>
  <si>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</si>
  <si>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</si>
  <si>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</si>
  <si>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</si>
  <si>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</si>
  <si>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</si>
  <si>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</si>
  <si>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</si>
  <si>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</si>
  <si>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</si>
  <si>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</si>
  <si>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</si>
  <si>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</si>
  <si>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</si>
  <si>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</si>
  <si>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</si>
  <si>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</si>
  <si>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</si>
  <si>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</si>
  <si>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</si>
  <si>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</si>
  <si>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</si>
  <si>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</si>
  <si>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</si>
  <si>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</si>
  <si>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</si>
  <si>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</si>
  <si>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</si>
  <si>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</si>
  <si>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</si>
  <si>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</si>
  <si>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</si>
  <si>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</si>
  <si>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</si>
  <si>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</si>
  <si>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</si>
  <si>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</si>
  <si>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</si>
  <si>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</si>
  <si>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</si>
  <si>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</si>
  <si>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</si>
  <si>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</si>
  <si>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</si>
  <si>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</si>
  <si>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</si>
  <si>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</si>
  <si>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</si>
  <si>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</si>
  <si>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台東区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</si>
  <si>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</si>
  <si>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</si>
  <si>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</si>
  <si>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</si>
  <si>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</si>
  <si>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</si>
  <si>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</si>
  <si>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</si>
  <si>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</si>
  <si>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</si>
  <si>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</si>
  <si>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</si>
  <si>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</si>
  <si>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</si>
  <si>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</si>
  <si>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</si>
  <si>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</si>
  <si>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</si>
  <si>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</si>
  <si>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</si>
  <si>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</si>
  <si>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</si>
  <si>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</si>
  <si>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</si>
  <si>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</si>
  <si>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</si>
  <si>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</si>
  <si>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</si>
  <si>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</si>
  <si>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</si>
  <si>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</si>
  <si>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</si>
  <si>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</si>
  <si>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</si>
  <si>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</si>
  <si>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</si>
  <si>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</si>
  <si>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</si>
  <si>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</si>
  <si>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</si>
  <si>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</si>
  <si>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</si>
  <si>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</si>
  <si>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</si>
  <si>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</si>
  <si>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</si>
  <si>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</si>
  <si>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</si>
  <si>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</si>
  <si>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</si>
  <si>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</si>
  <si>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</si>
  <si>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</si>
  <si>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</si>
  <si>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</si>
  <si>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</si>
  <si>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</si>
  <si>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</si>
  <si>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</si>
  <si>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</si>
  <si>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</si>
  <si>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</si>
  <si>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</si>
  <si>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</si>
  <si>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</si>
  <si>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</si>
  <si>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</si>
  <si>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</si>
  <si>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</si>
  <si>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</si>
  <si>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</si>
  <si>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</si>
  <si>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</si>
  <si>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</si>
  <si>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</si>
  <si>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</si>
  <si>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</si>
  <si>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</si>
  <si>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</si>
  <si>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</si>
  <si>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</si>
  <si>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</si>
  <si>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</si>
  <si>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</si>
  <si>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</si>
  <si>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</si>
  <si>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</si>
  <si>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</si>
  <si>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</si>
  <si>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</si>
  <si>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</si>
  <si>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</si>
  <si>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</si>
  <si>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</si>
  <si>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</si>
  <si>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</si>
  <si>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</si>
  <si>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</si>
  <si>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</si>
  <si>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</si>
  <si>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</si>
  <si>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</si>
  <si>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</si>
  <si>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</si>
  <si>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</si>
  <si>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</si>
  <si>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</si>
  <si>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</si>
  <si>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</si>
  <si>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</si>
  <si>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</si>
  <si>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</si>
  <si>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</si>
  <si>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</si>
  <si>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</si>
  <si>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</si>
  <si>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</si>
  <si>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</si>
  <si>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東京都台東区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</si>
  <si>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</si>
  <si>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</si>
  <si>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</si>
  <si>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</si>
  <si>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</si>
  <si>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</si>
  <si>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</si>
  <si>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</si>
  <si>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</si>
  <si>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</si>
  <si>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</si>
  <si>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</si>
  <si>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</si>
  <si>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</si>
  <si>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</si>
  <si>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</si>
  <si>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</si>
  <si>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</si>
  <si>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</si>
  <si>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</si>
  <si>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</si>
  <si>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</si>
  <si>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</si>
  <si>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</si>
  <si>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</si>
  <si>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</si>
  <si>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</si>
  <si>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</si>
  <si>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</si>
  <si>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</si>
  <si>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</si>
  <si>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</si>
  <si>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</si>
  <si>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</si>
  <si>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</si>
  <si>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</si>
  <si>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</si>
  <si>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</si>
  <si>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</si>
  <si>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</si>
  <si>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</si>
  <si>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</si>
  <si>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</si>
  <si>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</si>
  <si>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</si>
  <si>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</si>
  <si>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</si>
  <si>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</si>
  <si>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</si>
  <si>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</si>
  <si>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</si>
  <si>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</si>
  <si>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</si>
  <si>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</si>
  <si>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</si>
  <si>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</si>
  <si>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</si>
  <si>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</si>
  <si>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</si>
  <si>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</si>
  <si>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</si>
  <si>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</si>
  <si>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</si>
  <si>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</si>
  <si>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</si>
  <si>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</si>
  <si>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</si>
  <si>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</si>
  <si>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</si>
  <si>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</si>
  <si>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</si>
  <si>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</si>
  <si>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</si>
  <si>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</si>
  <si>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</si>
  <si>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</si>
  <si>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</si>
  <si>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</si>
  <si>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</si>
  <si>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</si>
  <si>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</si>
  <si>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</si>
  <si>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</si>
  <si>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</si>
  <si>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</si>
  <si>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</si>
  <si>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</si>
  <si>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</si>
  <si>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</si>
  <si>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</si>
  <si>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</si>
  <si>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</si>
  <si>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</si>
  <si>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</si>
  <si>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</si>
  <si>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</si>
  <si>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</si>
  <si>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</si>
  <si>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</si>
  <si>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</si>
  <si>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</si>
  <si>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</si>
  <si>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</si>
  <si>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</si>
  <si>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</si>
  <si>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</si>
  <si>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</si>
  <si>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</si>
  <si>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</si>
  <si>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</si>
  <si>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</si>
  <si>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</si>
  <si>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</si>
  <si>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</si>
  <si>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</si>
  <si>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</si>
  <si>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</si>
  <si>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</si>
  <si>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</si>
  <si>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</si>
  <si>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</si>
  <si>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</si>
  <si>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</si>
  <si>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</si>
  <si>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</si>
  <si>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</si>
  <si>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</si>
  <si>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</si>
  <si>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</si>
  <si>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</si>
  <si>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</si>
  <si>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</si>
  <si>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</si>
  <si>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</si>
  <si>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</si>
  <si>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</si>
  <si>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</si>
  <si>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</si>
  <si>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</si>
  <si>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</si>
  <si>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</si>
  <si>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</si>
  <si>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</si>
  <si>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</si>
  <si>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</si>
  <si>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</si>
  <si>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</si>
  <si>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</si>
  <si>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</si>
  <si>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</si>
  <si>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</si>
  <si>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東京都台東区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</si>
  <si>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</si>
  <si>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</si>
  <si>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</si>
  <si>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</si>
  <si>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</si>
  <si>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</si>
  <si>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</si>
  <si>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</si>
  <si>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</si>
  <si>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</si>
  <si>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</si>
  <si>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</si>
  <si>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</si>
  <si>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</si>
  <si>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</si>
  <si>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</si>
  <si>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</si>
  <si>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</si>
  <si>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</si>
  <si>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</si>
  <si>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病院施設会計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</si>
  <si>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</si>
  <si>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</si>
  <si>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</si>
  <si>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</si>
  <si>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</si>
  <si>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</si>
  <si>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</si>
  <si>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</si>
  <si>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</si>
  <si>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</si>
  <si>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</si>
  <si>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</si>
  <si>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</si>
  <si>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</si>
  <si>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</si>
  <si>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</si>
  <si>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老人保健施設会計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</si>
  <si>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</si>
  <si>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</si>
  <si>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</si>
  <si>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</si>
  <si>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</si>
  <si>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</si>
  <si>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</si>
  <si>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</si>
  <si>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</si>
  <si>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</si>
  <si>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</si>
  <si>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</si>
  <si>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</si>
  <si>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</si>
  <si>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</si>
  <si>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</si>
  <si>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</si>
  <si>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</si>
  <si>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</si>
  <si>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</si>
  <si>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</si>
  <si>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</si>
  <si>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</si>
  <si>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</si>
  <si>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</si>
  <si>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</si>
  <si>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</si>
  <si>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</si>
  <si>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</si>
  <si>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</si>
  <si>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</si>
  <si>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</si>
  <si>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</si>
  <si>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</si>
  <si>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</si>
  <si>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</si>
  <si>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</si>
  <si>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</si>
  <si>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</si>
  <si>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</si>
  <si>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</si>
  <si>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</si>
  <si>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</si>
  <si>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</si>
  <si>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</si>
  <si>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</si>
  <si>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</si>
  <si>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</si>
  <si>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</si>
  <si>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</si>
  <si>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</si>
  <si>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</si>
  <si>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</si>
  <si>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</si>
  <si>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</si>
  <si>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</si>
  <si>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</si>
  <si>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</si>
  <si>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</si>
  <si>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</si>
  <si>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</si>
  <si>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</si>
  <si>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</si>
  <si>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</si>
  <si>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</si>
  <si>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</si>
  <si>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老人保健施設会計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</si>
  <si>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</si>
  <si>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</si>
  <si>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</si>
  <si>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</si>
  <si>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</si>
  <si>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</si>
  <si>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</si>
  <si>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</si>
  <si>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</si>
  <si>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</si>
  <si>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</si>
  <si>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</si>
  <si>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</si>
  <si>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</si>
  <si>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</si>
  <si>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</si>
  <si>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</si>
  <si>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</si>
  <si>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</si>
  <si>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</si>
  <si>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</si>
  <si>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</si>
  <si>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</si>
  <si>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</si>
  <si>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</si>
  <si>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</si>
  <si>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</si>
  <si>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</si>
  <si>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</si>
  <si>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</si>
  <si>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</si>
  <si>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</si>
  <si>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</si>
  <si>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</si>
  <si>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</si>
  <si>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</si>
  <si>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</si>
  <si>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</si>
  <si>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</si>
  <si>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</si>
  <si>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</si>
  <si>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</si>
  <si>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</si>
  <si>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</si>
  <si>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</si>
  <si>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</si>
  <si>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</si>
  <si>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</si>
  <si>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</si>
  <si>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</si>
  <si>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</si>
  <si>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</si>
  <si>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</si>
  <si>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</si>
  <si>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</si>
  <si>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</si>
  <si>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</si>
  <si>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</si>
  <si>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</si>
  <si>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</si>
  <si>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</si>
  <si>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</si>
  <si>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</si>
  <si>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</si>
  <si>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</si>
  <si>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</si>
  <si>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</si>
  <si>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</si>
  <si>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</si>
  <si>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</si>
  <si>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</si>
  <si>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</si>
  <si>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</si>
  <si>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</si>
  <si>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</si>
  <si>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</si>
  <si>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</si>
  <si>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</si>
  <si>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</si>
  <si>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</si>
  <si>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</si>
  <si>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</si>
  <si>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</si>
  <si>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</si>
  <si>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</si>
  <si>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</si>
  <si>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</si>
  <si>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</si>
  <si>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</si>
  <si>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</si>
  <si>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</si>
  <si>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</si>
  <si>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</si>
  <si>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</si>
  <si>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</si>
  <si>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</si>
  <si>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</si>
  <si>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0.25</t>
  </si>
  <si>
    <t>▲ 2.70</t>
  </si>
  <si>
    <t>一般会計</t>
  </si>
  <si>
    <t>国民健康保険事業会計</t>
  </si>
  <si>
    <t>介護保険会計</t>
  </si>
  <si>
    <t>後期高齢者医療会計</t>
  </si>
  <si>
    <t>病院施設会計</t>
  </si>
  <si>
    <t>老人保健施設会計</t>
  </si>
  <si>
    <t>その他会計（赤字）</t>
  </si>
  <si>
    <t>その他会計（黒字）</t>
  </si>
  <si>
    <t>台東区土地開発公社</t>
    <rPh sb="0" eb="3">
      <t>タイトウク</t>
    </rPh>
    <rPh sb="3" eb="5">
      <t>トチ</t>
    </rPh>
    <rPh sb="5" eb="7">
      <t>カイハツ</t>
    </rPh>
    <rPh sb="7" eb="9">
      <t>コウシャ</t>
    </rPh>
    <phoneticPr fontId="2"/>
  </si>
  <si>
    <t>台東区産業振興事業団</t>
    <rPh sb="0" eb="3">
      <t>タイトウク</t>
    </rPh>
    <rPh sb="3" eb="5">
      <t>サンギョウ</t>
    </rPh>
    <rPh sb="5" eb="7">
      <t>シンコウ</t>
    </rPh>
    <rPh sb="7" eb="10">
      <t>ジギョウダン</t>
    </rPh>
    <phoneticPr fontId="2"/>
  </si>
  <si>
    <t>台東区芸術文化財団</t>
    <rPh sb="0" eb="3">
      <t>タイトウク</t>
    </rPh>
    <rPh sb="3" eb="5">
      <t>ゲイジュツ</t>
    </rPh>
    <rPh sb="5" eb="7">
      <t>ブンカ</t>
    </rPh>
    <rPh sb="7" eb="9">
      <t>ザイダン</t>
    </rPh>
    <phoneticPr fontId="2"/>
  </si>
  <si>
    <t>公共施設建設基金</t>
    <rPh sb="0" eb="2">
      <t>コウキョウ</t>
    </rPh>
    <rPh sb="2" eb="4">
      <t>シセツ</t>
    </rPh>
    <rPh sb="4" eb="6">
      <t>ケンセツ</t>
    </rPh>
    <rPh sb="6" eb="8">
      <t>キキン</t>
    </rPh>
    <phoneticPr fontId="11"/>
  </si>
  <si>
    <t>都市整備基金</t>
    <rPh sb="0" eb="2">
      <t>トシ</t>
    </rPh>
    <rPh sb="2" eb="4">
      <t>セイビ</t>
    </rPh>
    <rPh sb="4" eb="6">
      <t>キキン</t>
    </rPh>
    <phoneticPr fontId="11"/>
  </si>
  <si>
    <t>災害対策基金</t>
    <rPh sb="0" eb="2">
      <t>サイガイ</t>
    </rPh>
    <rPh sb="2" eb="4">
      <t>タイサク</t>
    </rPh>
    <rPh sb="4" eb="6">
      <t>キキン</t>
    </rPh>
    <phoneticPr fontId="11"/>
  </si>
  <si>
    <t>環境整備基金</t>
    <rPh sb="0" eb="2">
      <t>カンキョウ</t>
    </rPh>
    <rPh sb="2" eb="4">
      <t>セイビ</t>
    </rPh>
    <rPh sb="4" eb="6">
      <t>キキン</t>
    </rPh>
    <phoneticPr fontId="11"/>
  </si>
  <si>
    <t>社会福祉基金</t>
    <rPh sb="0" eb="2">
      <t>シャカイ</t>
    </rPh>
    <rPh sb="2" eb="4">
      <t>フクシ</t>
    </rPh>
    <rPh sb="4" eb="6">
      <t>キキン</t>
    </rPh>
    <phoneticPr fontId="11"/>
  </si>
  <si>
    <t>介護保険事業</t>
    <rPh sb="4" eb="6">
      <t>ジギョウ</t>
    </rPh>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</si>
  <si>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</si>
  <si>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</si>
  <si>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法適用</t>
    <rPh sb="0" eb="1">
      <t>ホウ</t>
    </rPh>
    <rPh sb="1" eb="3">
      <t>テキヨウ</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</si>
  <si>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</si>
  <si>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</si>
  <si>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</si>
  <si>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</si>
  <si>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</si>
  <si>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</si>
  <si>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</si>
  <si>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</si>
  <si>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</si>
  <si>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</si>
  <si>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</si>
  <si>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</si>
  <si>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</si>
  <si>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特別区債の現在高や退職手当の負担見込額など将来の負担額に対し、基金残高や地方交付税において基準財政需要額に算入される減税補てん債等の現在高など、充当可能な財源の合計が上回ったため、比率なしとなっている。
実質公債費比率は、類似団体と比較して高いものの、低下傾向にあ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
</t>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</si>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</sst>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38" fontId="33" fillId="0" borderId="0" applyFont="0" applyFill="0" applyBorder="0" applyAlignment="0" applyProtection="0">
      <alignment vertical="center"/>
    </xf>
    <xf numFmtId="0" fontId="35" fillId="0" borderId="0">
      <alignment vertical="center"/>
    </xf>
  </cellStyleXfs>
  <cellXfs count="13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21"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19" fillId="0" borderId="117" xfId="8" applyFont="1" applyFill="1" applyBorder="1" applyAlignment="1" applyProtection="1">
      <alignment horizontal="right" vertical="center" shrinkToFit="1"/>
      <protection locked="0"/>
    </xf>
    <xf numFmtId="0" fontId="19" fillId="0" borderId="113" xfId="8" applyFont="1" applyFill="1" applyBorder="1" applyAlignment="1" applyProtection="1">
      <alignment horizontal="right" vertical="center" shrinkToFit="1"/>
      <protection locked="0"/>
    </xf>
    <xf numFmtId="0" fontId="19" fillId="0" borderId="119" xfId="8" applyFont="1" applyFill="1" applyBorder="1" applyAlignment="1" applyProtection="1">
      <alignment horizontal="right" vertical="center" shrinkToFit="1"/>
      <protection locked="0"/>
    </xf>
    <xf numFmtId="0" fontId="19" fillId="0" borderId="117" xfId="8" applyFont="1" applyFill="1" applyBorder="1" applyAlignment="1" applyProtection="1">
      <alignment horizontal="right" vertical="center"/>
      <protection locked="0"/>
    </xf>
    <xf numFmtId="0" fontId="19" fillId="0" borderId="113" xfId="8" applyFont="1" applyFill="1" applyBorder="1" applyAlignment="1" applyProtection="1">
      <alignment horizontal="right" vertical="center"/>
      <protection locked="0"/>
    </xf>
    <xf numFmtId="0" fontId="19" fillId="0" borderId="119" xfId="8" applyFont="1" applyFill="1" applyBorder="1" applyAlignment="1" applyProtection="1">
      <alignment horizontal="right" vertical="center"/>
      <protection locked="0"/>
    </xf>
    <xf numFmtId="0" fontId="34" fillId="0" borderId="112" xfId="8" applyFont="1" applyFill="1" applyBorder="1" applyAlignment="1" applyProtection="1">
      <alignment horizontal="left" vertical="center" wrapText="1"/>
      <protection locked="0"/>
    </xf>
    <xf numFmtId="0" fontId="34" fillId="0" borderId="113" xfId="8" applyFont="1" applyFill="1" applyBorder="1" applyAlignment="1" applyProtection="1">
      <alignment horizontal="left" vertical="center" wrapText="1"/>
      <protection locked="0"/>
    </xf>
    <xf numFmtId="0" fontId="34" fillId="0" borderId="114" xfId="8" applyFont="1" applyFill="1" applyBorder="1" applyAlignment="1" applyProtection="1">
      <alignment horizontal="left" vertical="center" wrapText="1"/>
      <protection locked="0"/>
    </xf>
    <xf numFmtId="38" fontId="19" fillId="0" borderId="112" xfId="20" applyFont="1" applyFill="1" applyBorder="1" applyAlignment="1" applyProtection="1">
      <alignment horizontal="right" vertical="center"/>
      <protection locked="0"/>
    </xf>
    <xf numFmtId="38" fontId="19" fillId="0" borderId="113" xfId="20" applyFont="1" applyFill="1" applyBorder="1" applyAlignment="1" applyProtection="1">
      <alignment horizontal="right" vertical="center"/>
      <protection locked="0"/>
    </xf>
    <xf numFmtId="38" fontId="19" fillId="0" borderId="120" xfId="20" applyFont="1" applyFill="1" applyBorder="1" applyAlignment="1" applyProtection="1">
      <alignment horizontal="right" vertical="center"/>
      <protection locked="0"/>
    </xf>
    <xf numFmtId="38" fontId="19" fillId="0" borderId="117" xfId="20" applyFont="1" applyFill="1" applyBorder="1" applyAlignment="1" applyProtection="1">
      <alignment horizontal="right" vertical="center"/>
      <protection locked="0"/>
    </xf>
    <xf numFmtId="0" fontId="19" fillId="0" borderId="120" xfId="8" applyFont="1" applyFill="1" applyBorder="1" applyAlignment="1" applyProtection="1">
      <alignment horizontal="right" vertical="center"/>
      <protection locked="0"/>
    </xf>
    <xf numFmtId="0" fontId="19" fillId="0" borderId="116" xfId="8" applyFont="1" applyFill="1" applyBorder="1" applyAlignment="1" applyProtection="1">
      <alignment horizontal="right" vertical="center"/>
      <protection locked="0"/>
    </xf>
    <xf numFmtId="0" fontId="19" fillId="0" borderId="121" xfId="8" applyFont="1" applyFill="1" applyBorder="1" applyAlignment="1" applyProtection="1">
      <alignment horizontal="right" vertical="center"/>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extLst>
            <c:ext xmlns:c16="http://schemas.microsoft.com/office/drawing/2014/chart" uri="{C3380CC4-5D6E-409C-BE32-E72D297353CC}">
              <c16:uniqueId val="{00000000-D99D-4D6A-B899-4C2DDE9B38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30287</c:v>
                </c:pt>
                <c:pt idx="1">
                  <c:v>43189</c:v>
                </c:pt>
                <c:pt idx="2">
                  <c:v>32393</c:v>
                </c:pt>
                <c:pt idx="3">
                  <c:v>36006</c:v>
                </c:pt>
                <c:pt idx="4">
                  <c:v>50931</c:v>
                </c:pt>
              </c:numCache>
            </c:numRef>
          </c:val>
          <c:smooth val="0"/>
          <c:extLst>
            <c:ext xmlns:c16="http://schemas.microsoft.com/office/drawing/2014/chart" uri="{C3380CC4-5D6E-409C-BE32-E72D297353CC}">
              <c16:uniqueId val="{00000001-D99D-4D6A-B899-4C2DDE9B3875}"/>
            </c:ext>
          </c:extLst>
        </c:ser>
        <c:dLbls>
          <c:showLegendKey val="0"/>
          <c:showVal val="0"/>
          <c:showCatName val="0"/>
          <c:showSerName val="0"/>
          <c:showPercent val="0"/>
          <c:showBubbleSize val="0"/>
        </c:dLbls>
        <c:marker val="1"/>
        <c:smooth val="0"/>
        <c:axId val="176994176"/>
        <c:axId val="160645120"/>
      </c:lineChart>
      <c:catAx>
        <c:axId val="17699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645120"/>
        <c:crosses val="autoZero"/>
        <c:auto val="1"/>
        <c:lblAlgn val="ctr"/>
        <c:lblOffset val="100"/>
        <c:tickLblSkip val="1"/>
        <c:tickMarkSkip val="1"/>
        <c:noMultiLvlLbl val="0"/>
      </c:catAx>
      <c:valAx>
        <c:axId val="1606451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99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8.75</c:v>
                </c:pt>
                <c:pt idx="1">
                  <c:v>8.6</c:v>
                </c:pt>
                <c:pt idx="2">
                  <c:v>7.2</c:v>
                </c:pt>
                <c:pt idx="3">
                  <c:v>4.33</c:v>
                </c:pt>
                <c:pt idx="4">
                  <c:v>6.87</c:v>
                </c:pt>
              </c:numCache>
            </c:numRef>
          </c:val>
          <c:extLst>
            <c:ext xmlns:c16="http://schemas.microsoft.com/office/drawing/2014/chart" uri="{C3380CC4-5D6E-409C-BE32-E72D297353CC}">
              <c16:uniqueId val="{00000000-0779-4562-A28E-B0BC90A60D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18.7</c:v>
                </c:pt>
                <c:pt idx="1">
                  <c:v>18.07</c:v>
                </c:pt>
                <c:pt idx="2">
                  <c:v>17.66</c:v>
                </c:pt>
                <c:pt idx="3">
                  <c:v>17.38</c:v>
                </c:pt>
                <c:pt idx="4">
                  <c:v>17.64</c:v>
                </c:pt>
              </c:numCache>
            </c:numRef>
          </c:val>
          <c:extLst>
            <c:ext xmlns:c16="http://schemas.microsoft.com/office/drawing/2014/chart" uri="{C3380CC4-5D6E-409C-BE32-E72D297353CC}">
              <c16:uniqueId val="{00000001-0779-4562-A28E-B0BC90A60DB6}"/>
            </c:ext>
          </c:extLst>
        </c:ser>
        <c:dLbls>
          <c:showLegendKey val="0"/>
          <c:showVal val="0"/>
          <c:showCatName val="0"/>
          <c:showSerName val="0"/>
          <c:showPercent val="0"/>
          <c:showBubbleSize val="0"/>
        </c:dLbls>
        <c:gapWidth val="250"/>
        <c:overlap val="100"/>
        <c:axId val="183959936"/>
        <c:axId val="18396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2.78</c:v>
                </c:pt>
                <c:pt idx="1">
                  <c:v>0.42</c:v>
                </c:pt>
                <c:pt idx="2">
                  <c:v>-0.25</c:v>
                </c:pt>
                <c:pt idx="3">
                  <c:v>-2.7</c:v>
                </c:pt>
                <c:pt idx="4">
                  <c:v>2.5</c:v>
                </c:pt>
              </c:numCache>
            </c:numRef>
          </c:val>
          <c:smooth val="0"/>
          <c:extLst>
            <c:ext xmlns:c16="http://schemas.microsoft.com/office/drawing/2014/chart" uri="{C3380CC4-5D6E-409C-BE32-E72D297353CC}">
              <c16:uniqueId val="{00000002-0779-4562-A28E-B0BC90A60DB6}"/>
            </c:ext>
          </c:extLst>
        </c:ser>
        <c:dLbls>
          <c:showLegendKey val="0"/>
          <c:showVal val="0"/>
          <c:showCatName val="0"/>
          <c:showSerName val="0"/>
          <c:showPercent val="0"/>
          <c:showBubbleSize val="0"/>
        </c:dLbls>
        <c:marker val="1"/>
        <c:smooth val="0"/>
        <c:axId val="183959936"/>
        <c:axId val="183961856"/>
      </c:lineChart>
      <c:catAx>
        <c:axId val="1839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961856"/>
        <c:crosses val="autoZero"/>
        <c:auto val="1"/>
        <c:lblAlgn val="ctr"/>
        <c:lblOffset val="100"/>
        <c:tickLblSkip val="1"/>
        <c:tickMarkSkip val="1"/>
        <c:noMultiLvlLbl val="0"/>
      </c:catAx>
      <c:valAx>
        <c:axId val="18396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F3-4F51-8805-84EF0DD345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F3-4F51-8805-84EF0DD345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F3-4F51-8805-84EF0DD3454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F3-4F51-8805-84EF0DD34548}"/>
            </c:ext>
          </c:extLst>
        </c:ser>
        <c:ser>
          <c:idx val="4"/>
          <c:order val="4"/>
          <c:tx>
            <c:strRef>
              <c:f>データシート!$A$31</c:f>
              <c:strCache>
                <c:ptCount val="1"/>
                <c:pt idx="0">
                  <c:v>老人保健施設会計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BF3-4F51-8805-84EF0DD34548}"/>
            </c:ext>
          </c:extLst>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BF3-4F51-8805-84EF0DD34548}"/>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0.34</c:v>
                </c:pt>
                <c:pt idx="2">
                  <c:v>#N/A</c:v>
                </c:pt>
                <c:pt idx="3">
                  <c:v>0.23</c:v>
                </c:pt>
                <c:pt idx="4">
                  <c:v>#N/A</c:v>
                </c:pt>
                <c:pt idx="5">
                  <c:v>0.39</c:v>
                </c:pt>
                <c:pt idx="6">
                  <c:v>#N/A</c:v>
                </c:pt>
                <c:pt idx="7">
                  <c:v>0.11</c:v>
                </c:pt>
                <c:pt idx="8">
                  <c:v>#N/A</c:v>
                </c:pt>
                <c:pt idx="9">
                  <c:v>0.31</c:v>
                </c:pt>
              </c:numCache>
            </c:numRef>
          </c:val>
          <c:extLst>
            <c:ext xmlns:c16="http://schemas.microsoft.com/office/drawing/2014/chart" uri="{C3380CC4-5D6E-409C-BE32-E72D297353CC}">
              <c16:uniqueId val="{00000006-7BF3-4F51-8805-84EF0DD34548}"/>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0.42</c:v>
                </c:pt>
                <c:pt idx="2">
                  <c:v>#N/A</c:v>
                </c:pt>
                <c:pt idx="3">
                  <c:v>0.34</c:v>
                </c:pt>
                <c:pt idx="4">
                  <c:v>#N/A</c:v>
                </c:pt>
                <c:pt idx="5">
                  <c:v>0.53</c:v>
                </c:pt>
                <c:pt idx="6">
                  <c:v>#N/A</c:v>
                </c:pt>
                <c:pt idx="7">
                  <c:v>0.83</c:v>
                </c:pt>
                <c:pt idx="8">
                  <c:v>#N/A</c:v>
                </c:pt>
                <c:pt idx="9">
                  <c:v>0.65</c:v>
                </c:pt>
              </c:numCache>
            </c:numRef>
          </c:val>
          <c:extLst>
            <c:ext xmlns:c16="http://schemas.microsoft.com/office/drawing/2014/chart" uri="{C3380CC4-5D6E-409C-BE32-E72D297353CC}">
              <c16:uniqueId val="{00000007-7BF3-4F51-8805-84EF0DD34548}"/>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3.19</c:v>
                </c:pt>
                <c:pt idx="2">
                  <c:v>#N/A</c:v>
                </c:pt>
                <c:pt idx="3">
                  <c:v>2.42</c:v>
                </c:pt>
                <c:pt idx="4">
                  <c:v>#N/A</c:v>
                </c:pt>
                <c:pt idx="5">
                  <c:v>1.45</c:v>
                </c:pt>
                <c:pt idx="6">
                  <c:v>#N/A</c:v>
                </c:pt>
                <c:pt idx="7">
                  <c:v>2</c:v>
                </c:pt>
                <c:pt idx="8">
                  <c:v>#N/A</c:v>
                </c:pt>
                <c:pt idx="9">
                  <c:v>2.19</c:v>
                </c:pt>
              </c:numCache>
            </c:numRef>
          </c:val>
          <c:extLst>
            <c:ext xmlns:c16="http://schemas.microsoft.com/office/drawing/2014/chart" uri="{C3380CC4-5D6E-409C-BE32-E72D297353CC}">
              <c16:uniqueId val="{00000008-7BF3-4F51-8805-84EF0DD345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8.74</c:v>
                </c:pt>
                <c:pt idx="2">
                  <c:v>#N/A</c:v>
                </c:pt>
                <c:pt idx="3">
                  <c:v>8.6</c:v>
                </c:pt>
                <c:pt idx="4">
                  <c:v>#N/A</c:v>
                </c:pt>
                <c:pt idx="5">
                  <c:v>7.19</c:v>
                </c:pt>
                <c:pt idx="6">
                  <c:v>#N/A</c:v>
                </c:pt>
                <c:pt idx="7">
                  <c:v>4.33</c:v>
                </c:pt>
                <c:pt idx="8">
                  <c:v>#N/A</c:v>
                </c:pt>
                <c:pt idx="9">
                  <c:v>6.87</c:v>
                </c:pt>
              </c:numCache>
            </c:numRef>
          </c:val>
          <c:extLst>
            <c:ext xmlns:c16="http://schemas.microsoft.com/office/drawing/2014/chart" uri="{C3380CC4-5D6E-409C-BE32-E72D297353CC}">
              <c16:uniqueId val="{00000009-7BF3-4F51-8805-84EF0DD34548}"/>
            </c:ext>
          </c:extLst>
        </c:ser>
        <c:dLbls>
          <c:showLegendKey val="0"/>
          <c:showVal val="0"/>
          <c:showCatName val="0"/>
          <c:showSerName val="0"/>
          <c:showPercent val="0"/>
          <c:showBubbleSize val="0"/>
        </c:dLbls>
        <c:gapWidth val="150"/>
        <c:overlap val="100"/>
        <c:axId val="184416128"/>
        <c:axId val="184417664"/>
      </c:barChart>
      <c:catAx>
        <c:axId val="1844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17664"/>
        <c:crosses val="autoZero"/>
        <c:auto val="1"/>
        <c:lblAlgn val="ctr"/>
        <c:lblOffset val="100"/>
        <c:tickLblSkip val="1"/>
        <c:tickMarkSkip val="1"/>
        <c:noMultiLvlLbl val="0"/>
      </c:catAx>
      <c:valAx>
        <c:axId val="18441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1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3636</c:v>
                </c:pt>
                <c:pt idx="5">
                  <c:v>3607</c:v>
                </c:pt>
                <c:pt idx="8">
                  <c:v>3703</c:v>
                </c:pt>
                <c:pt idx="11">
                  <c:v>3513</c:v>
                </c:pt>
                <c:pt idx="14">
                  <c:v>3224</c:v>
                </c:pt>
              </c:numCache>
            </c:numRef>
          </c:val>
          <c:extLst>
            <c:ext xmlns:c16="http://schemas.microsoft.com/office/drawing/2014/chart" uri="{C3380CC4-5D6E-409C-BE32-E72D297353CC}">
              <c16:uniqueId val="{00000000-B722-447F-B60D-3D0CA47B58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22-447F-B60D-3D0CA47B58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34</c:v>
                </c:pt>
                <c:pt idx="6">
                  <c:v>34</c:v>
                </c:pt>
                <c:pt idx="9">
                  <c:v>34</c:v>
                </c:pt>
                <c:pt idx="12">
                  <c:v>29</c:v>
                </c:pt>
              </c:numCache>
            </c:numRef>
          </c:val>
          <c:extLst>
            <c:ext xmlns:c16="http://schemas.microsoft.com/office/drawing/2014/chart" uri="{C3380CC4-5D6E-409C-BE32-E72D297353CC}">
              <c16:uniqueId val="{00000002-B722-447F-B60D-3D0CA47B58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162</c:v>
                </c:pt>
                <c:pt idx="3">
                  <c:v>136</c:v>
                </c:pt>
                <c:pt idx="6">
                  <c:v>127</c:v>
                </c:pt>
                <c:pt idx="9">
                  <c:v>78</c:v>
                </c:pt>
                <c:pt idx="12">
                  <c:v>68</c:v>
                </c:pt>
              </c:numCache>
            </c:numRef>
          </c:val>
          <c:extLst>
            <c:ext xmlns:c16="http://schemas.microsoft.com/office/drawing/2014/chart" uri="{C3380CC4-5D6E-409C-BE32-E72D297353CC}">
              <c16:uniqueId val="{00000003-B722-447F-B60D-3D0CA47B58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70</c:v>
                </c:pt>
                <c:pt idx="3">
                  <c:v>119</c:v>
                </c:pt>
                <c:pt idx="6">
                  <c:v>119</c:v>
                </c:pt>
                <c:pt idx="9">
                  <c:v>119</c:v>
                </c:pt>
                <c:pt idx="12">
                  <c:v>119</c:v>
                </c:pt>
              </c:numCache>
            </c:numRef>
          </c:val>
          <c:extLst>
            <c:ext xmlns:c16="http://schemas.microsoft.com/office/drawing/2014/chart" uri="{C3380CC4-5D6E-409C-BE32-E72D297353CC}">
              <c16:uniqueId val="{00000004-B722-447F-B60D-3D0CA47B58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21</c:v>
                </c:pt>
                <c:pt idx="3">
                  <c:v>35</c:v>
                </c:pt>
                <c:pt idx="6">
                  <c:v>69</c:v>
                </c:pt>
                <c:pt idx="9">
                  <c:v>63</c:v>
                </c:pt>
                <c:pt idx="12">
                  <c:v>67</c:v>
                </c:pt>
              </c:numCache>
            </c:numRef>
          </c:val>
          <c:extLst>
            <c:ext xmlns:c16="http://schemas.microsoft.com/office/drawing/2014/chart" uri="{C3380CC4-5D6E-409C-BE32-E72D297353CC}">
              <c16:uniqueId val="{00000005-B722-447F-B60D-3D0CA47B58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22-447F-B60D-3D0CA47B58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3793</c:v>
                </c:pt>
                <c:pt idx="3">
                  <c:v>3305</c:v>
                </c:pt>
                <c:pt idx="6">
                  <c:v>3391</c:v>
                </c:pt>
                <c:pt idx="9">
                  <c:v>2691</c:v>
                </c:pt>
                <c:pt idx="12">
                  <c:v>1793</c:v>
                </c:pt>
              </c:numCache>
            </c:numRef>
          </c:val>
          <c:extLst>
            <c:ext xmlns:c16="http://schemas.microsoft.com/office/drawing/2014/chart" uri="{C3380CC4-5D6E-409C-BE32-E72D297353CC}">
              <c16:uniqueId val="{00000007-B722-447F-B60D-3D0CA47B58D3}"/>
            </c:ext>
          </c:extLst>
        </c:ser>
        <c:dLbls>
          <c:showLegendKey val="0"/>
          <c:showVal val="0"/>
          <c:showCatName val="0"/>
          <c:showSerName val="0"/>
          <c:showPercent val="0"/>
          <c:showBubbleSize val="0"/>
        </c:dLbls>
        <c:gapWidth val="100"/>
        <c:overlap val="100"/>
        <c:axId val="43848448"/>
        <c:axId val="4385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444</c:v>
                </c:pt>
                <c:pt idx="2">
                  <c:v>#N/A</c:v>
                </c:pt>
                <c:pt idx="3">
                  <c:v>#N/A</c:v>
                </c:pt>
                <c:pt idx="4">
                  <c:v>22</c:v>
                </c:pt>
                <c:pt idx="5">
                  <c:v>#N/A</c:v>
                </c:pt>
                <c:pt idx="6">
                  <c:v>#N/A</c:v>
                </c:pt>
                <c:pt idx="7">
                  <c:v>37</c:v>
                </c:pt>
                <c:pt idx="8">
                  <c:v>#N/A</c:v>
                </c:pt>
                <c:pt idx="9">
                  <c:v>#N/A</c:v>
                </c:pt>
                <c:pt idx="10">
                  <c:v>-528</c:v>
                </c:pt>
                <c:pt idx="11">
                  <c:v>#N/A</c:v>
                </c:pt>
                <c:pt idx="12">
                  <c:v>#N/A</c:v>
                </c:pt>
                <c:pt idx="13">
                  <c:v>-1148</c:v>
                </c:pt>
                <c:pt idx="14">
                  <c:v>#N/A</c:v>
                </c:pt>
              </c:numCache>
            </c:numRef>
          </c:val>
          <c:smooth val="0"/>
          <c:extLst>
            <c:ext xmlns:c16="http://schemas.microsoft.com/office/drawing/2014/chart" uri="{C3380CC4-5D6E-409C-BE32-E72D297353CC}">
              <c16:uniqueId val="{00000008-B722-447F-B60D-3D0CA47B58D3}"/>
            </c:ext>
          </c:extLst>
        </c:ser>
        <c:dLbls>
          <c:showLegendKey val="0"/>
          <c:showVal val="0"/>
          <c:showCatName val="0"/>
          <c:showSerName val="0"/>
          <c:showPercent val="0"/>
          <c:showBubbleSize val="0"/>
        </c:dLbls>
        <c:marker val="1"/>
        <c:smooth val="0"/>
        <c:axId val="43848448"/>
        <c:axId val="43850368"/>
      </c:lineChart>
      <c:catAx>
        <c:axId val="438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50368"/>
        <c:crosses val="autoZero"/>
        <c:auto val="1"/>
        <c:lblAlgn val="ctr"/>
        <c:lblOffset val="100"/>
        <c:tickLblSkip val="1"/>
        <c:tickMarkSkip val="1"/>
        <c:noMultiLvlLbl val="0"/>
      </c:catAx>
      <c:valAx>
        <c:axId val="4385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4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40067</c:v>
                </c:pt>
                <c:pt idx="5">
                  <c:v>38185</c:v>
                </c:pt>
                <c:pt idx="8">
                  <c:v>35040</c:v>
                </c:pt>
                <c:pt idx="11">
                  <c:v>32183</c:v>
                </c:pt>
                <c:pt idx="14">
                  <c:v>29784</c:v>
                </c:pt>
              </c:numCache>
            </c:numRef>
          </c:val>
          <c:extLst>
            <c:ext xmlns:c16="http://schemas.microsoft.com/office/drawing/2014/chart" uri="{C3380CC4-5D6E-409C-BE32-E72D297353CC}">
              <c16:uniqueId val="{00000000-C16A-442A-AEDA-E6962A7050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700</c:v>
                </c:pt>
                <c:pt idx="5">
                  <c:v>692</c:v>
                </c:pt>
                <c:pt idx="8">
                  <c:v>668</c:v>
                </c:pt>
                <c:pt idx="11">
                  <c:v>643</c:v>
                </c:pt>
                <c:pt idx="14">
                  <c:v>618</c:v>
                </c:pt>
              </c:numCache>
            </c:numRef>
          </c:val>
          <c:extLst>
            <c:ext xmlns:c16="http://schemas.microsoft.com/office/drawing/2014/chart" uri="{C3380CC4-5D6E-409C-BE32-E72D297353CC}">
              <c16:uniqueId val="{00000001-C16A-442A-AEDA-E6962A7050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32663</c:v>
                </c:pt>
                <c:pt idx="5">
                  <c:v>35040</c:v>
                </c:pt>
                <c:pt idx="8">
                  <c:v>40405</c:v>
                </c:pt>
                <c:pt idx="11">
                  <c:v>44086</c:v>
                </c:pt>
                <c:pt idx="14">
                  <c:v>46044</c:v>
                </c:pt>
              </c:numCache>
            </c:numRef>
          </c:val>
          <c:extLst>
            <c:ext xmlns:c16="http://schemas.microsoft.com/office/drawing/2014/chart" uri="{C3380CC4-5D6E-409C-BE32-E72D297353CC}">
              <c16:uniqueId val="{00000002-C16A-442A-AEDA-E6962A7050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6A-442A-AEDA-E6962A7050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6A-442A-AEDA-E6962A7050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6A-442A-AEDA-E6962A7050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12593</c:v>
                </c:pt>
                <c:pt idx="3">
                  <c:v>11936</c:v>
                </c:pt>
                <c:pt idx="6">
                  <c:v>10402</c:v>
                </c:pt>
                <c:pt idx="9">
                  <c:v>10520</c:v>
                </c:pt>
                <c:pt idx="12">
                  <c:v>10173</c:v>
                </c:pt>
              </c:numCache>
            </c:numRef>
          </c:val>
          <c:extLst>
            <c:ext xmlns:c16="http://schemas.microsoft.com/office/drawing/2014/chart" uri="{C3380CC4-5D6E-409C-BE32-E72D297353CC}">
              <c16:uniqueId val="{00000006-C16A-442A-AEDA-E6962A7050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830</c:v>
                </c:pt>
                <c:pt idx="3">
                  <c:v>787</c:v>
                </c:pt>
                <c:pt idx="6">
                  <c:v>766</c:v>
                </c:pt>
                <c:pt idx="9">
                  <c:v>801</c:v>
                </c:pt>
                <c:pt idx="12">
                  <c:v>942</c:v>
                </c:pt>
              </c:numCache>
            </c:numRef>
          </c:val>
          <c:extLst>
            <c:ext xmlns:c16="http://schemas.microsoft.com/office/drawing/2014/chart" uri="{C3380CC4-5D6E-409C-BE32-E72D297353CC}">
              <c16:uniqueId val="{00000007-C16A-442A-AEDA-E6962A7050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2240</c:v>
                </c:pt>
                <c:pt idx="3">
                  <c:v>2164</c:v>
                </c:pt>
                <c:pt idx="6">
                  <c:v>2088</c:v>
                </c:pt>
                <c:pt idx="9">
                  <c:v>2009</c:v>
                </c:pt>
                <c:pt idx="12">
                  <c:v>1930</c:v>
                </c:pt>
              </c:numCache>
            </c:numRef>
          </c:val>
          <c:extLst>
            <c:ext xmlns:c16="http://schemas.microsoft.com/office/drawing/2014/chart" uri="{C3380CC4-5D6E-409C-BE32-E72D297353CC}">
              <c16:uniqueId val="{00000008-C16A-442A-AEDA-E6962A7050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250</c:v>
                </c:pt>
                <c:pt idx="3">
                  <c:v>216</c:v>
                </c:pt>
                <c:pt idx="6">
                  <c:v>182</c:v>
                </c:pt>
                <c:pt idx="9">
                  <c:v>148</c:v>
                </c:pt>
                <c:pt idx="12">
                  <c:v>120</c:v>
                </c:pt>
              </c:numCache>
            </c:numRef>
          </c:val>
          <c:extLst>
            <c:ext xmlns:c16="http://schemas.microsoft.com/office/drawing/2014/chart" uri="{C3380CC4-5D6E-409C-BE32-E72D297353CC}">
              <c16:uniqueId val="{00000009-C16A-442A-AEDA-E6962A7050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17603</c:v>
                </c:pt>
                <c:pt idx="3">
                  <c:v>16657</c:v>
                </c:pt>
                <c:pt idx="6">
                  <c:v>14154</c:v>
                </c:pt>
                <c:pt idx="9">
                  <c:v>12137</c:v>
                </c:pt>
                <c:pt idx="12">
                  <c:v>12698</c:v>
                </c:pt>
              </c:numCache>
            </c:numRef>
          </c:val>
          <c:extLst>
            <c:ext xmlns:c16="http://schemas.microsoft.com/office/drawing/2014/chart" uri="{C3380CC4-5D6E-409C-BE32-E72D297353CC}">
              <c16:uniqueId val="{0000000A-C16A-442A-AEDA-E6962A70509F}"/>
            </c:ext>
          </c:extLst>
        </c:ser>
        <c:dLbls>
          <c:showLegendKey val="0"/>
          <c:showVal val="0"/>
          <c:showCatName val="0"/>
          <c:showSerName val="0"/>
          <c:showPercent val="0"/>
          <c:showBubbleSize val="0"/>
        </c:dLbls>
        <c:gapWidth val="100"/>
        <c:overlap val="100"/>
        <c:axId val="184051584"/>
        <c:axId val="18406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6A-442A-AEDA-E6962A70509F}"/>
            </c:ext>
          </c:extLst>
        </c:ser>
        <c:dLbls>
          <c:showLegendKey val="0"/>
          <c:showVal val="0"/>
          <c:showCatName val="0"/>
          <c:showSerName val="0"/>
          <c:showPercent val="0"/>
          <c:showBubbleSize val="0"/>
        </c:dLbls>
        <c:marker val="1"/>
        <c:smooth val="0"/>
        <c:axId val="184051584"/>
        <c:axId val="184061952"/>
      </c:lineChart>
      <c:catAx>
        <c:axId val="18405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061952"/>
        <c:crosses val="autoZero"/>
        <c:auto val="1"/>
        <c:lblAlgn val="ctr"/>
        <c:lblOffset val="100"/>
        <c:tickLblSkip val="1"/>
        <c:tickMarkSkip val="1"/>
        <c:noMultiLvlLbl val="0"/>
      </c:catAx>
      <c:valAx>
        <c:axId val="18406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5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9484</c:v>
                </c:pt>
                <c:pt idx="1">
                  <c:v>9502</c:v>
                </c:pt>
                <c:pt idx="2">
                  <c:v>9512</c:v>
                </c:pt>
              </c:numCache>
            </c:numRef>
          </c:val>
          <c:extLst>
            <c:ext xmlns:c16="http://schemas.microsoft.com/office/drawing/2014/chart" uri="{C3380CC4-5D6E-409C-BE32-E72D297353CC}">
              <c16:uniqueId val="{00000000-E283-49CC-9659-ED2F76AAD0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5456</c:v>
                </c:pt>
                <c:pt idx="1">
                  <c:v>6268</c:v>
                </c:pt>
                <c:pt idx="2">
                  <c:v>6275</c:v>
                </c:pt>
              </c:numCache>
            </c:numRef>
          </c:val>
          <c:extLst>
            <c:ext xmlns:c16="http://schemas.microsoft.com/office/drawing/2014/chart" uri="{C3380CC4-5D6E-409C-BE32-E72D297353CC}">
              <c16:uniqueId val="{00000001-E283-49CC-9659-ED2F76AAD0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23943</c:v>
                </c:pt>
                <c:pt idx="1">
                  <c:v>26463</c:v>
                </c:pt>
                <c:pt idx="2">
                  <c:v>28083</c:v>
                </c:pt>
              </c:numCache>
            </c:numRef>
          </c:val>
          <c:extLst>
            <c:ext xmlns:c16="http://schemas.microsoft.com/office/drawing/2014/chart" uri="{C3380CC4-5D6E-409C-BE32-E72D297353CC}">
              <c16:uniqueId val="{00000002-E283-49CC-9659-ED2F76AAD045}"/>
            </c:ext>
          </c:extLst>
        </c:ser>
        <c:dLbls>
          <c:showLegendKey val="0"/>
          <c:showVal val="0"/>
          <c:showCatName val="0"/>
          <c:showSerName val="0"/>
          <c:showPercent val="0"/>
          <c:showBubbleSize val="0"/>
        </c:dLbls>
        <c:gapWidth val="120"/>
        <c:overlap val="100"/>
        <c:axId val="184315904"/>
        <c:axId val="184317440"/>
      </c:barChart>
      <c:catAx>
        <c:axId val="18431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4317440"/>
        <c:crosses val="autoZero"/>
        <c:auto val="1"/>
        <c:lblAlgn val="ctr"/>
        <c:lblOffset val="100"/>
        <c:tickLblSkip val="1"/>
        <c:tickMarkSkip val="1"/>
        <c:noMultiLvlLbl val="0"/>
      </c:catAx>
      <c:valAx>
        <c:axId val="184317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431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{6E23F454-9C27-470F-A342-FBB5D7B83EDD}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CEC-425E-A1AC-A37C381413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{C2157220-F0E9-4314-9DA8-FC91F879F19E}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EC-425E-A1AC-A37C381413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{1EFE2DF4-71A3-4C85-9C75-2886BF60A5D3}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EC-425E-A1AC-A37C381413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{DE93388E-DBA3-48D0-84BC-3CBF844FF44E}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EC-425E-A1AC-A37C381413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{9AAE89ED-705A-476D-A9E4-B3BEFC822FD9}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EC-425E-A1AC-A37C381413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{80EBF706-94EE-43D5-8BE2-727CE4DB76D3}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CEC-425E-A1AC-A37C3814135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{213101A4-1F28-4B74-9254-16E603A27734}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CEC-425E-A1AC-A37C3814135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{F6AE2599-CF96-408A-AA44-3936DC47058B}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CEC-425E-A1AC-A37C3814135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{185964F4-9C0B-4DF2-8AFE-75F7F2283433}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CEC-425E-A1AC-A37C381413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CEC-425E-A1AC-A37C381413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{4A9A91A5-4A84-45DA-9370-14A821C68B9D}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CEC-425E-A1AC-A37C381413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{888C54C3-D1E7-45BE-9AAC-9B094D684178}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EC-425E-A1AC-A37C381413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{7C539AFF-54F8-482C-AA49-605B0409475E}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EC-425E-A1AC-A37C381413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{872BDE40-5425-44A6-9820-D729904DB0D8}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EC-425E-A1AC-A37C381413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{52E3C4A2-4D19-4790-8376-ABC7FB49D83B}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EC-425E-A1AC-A37C381413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{56FAA1A4-BF8B-474B-BE28-886EFD08D303}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CEC-425E-A1AC-A37C3814135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{3A0E1660-D8D3-40C3-AB29-6CDF619BA241}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CEC-425E-A1AC-A37C3814135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{5FFBDEDD-9483-4039-B4CB-A5D059C874D7}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CEC-425E-A1AC-A37C3814135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{48FA8B85-769B-4BE7-8791-D2124F2E5A50}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CEC-425E-A1AC-A37C381413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4CEC-425E-A1AC-A37C3814135A}"/>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{8153EF08-5F44-4E5A-89E2-DC49D8419689}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6DA-4FA3-8B20-2E7DBCDADB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{2A37C1EA-80C5-4B09-B30A-6AF91920B3BC}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DA-4FA3-8B20-2E7DBCDADB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{4BA96799-70F2-4254-99D5-CCB988FE7338}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DA-4FA3-8B20-2E7DBCDADB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{33BF767C-1BB4-4EC0-8783-DC7995A48019}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DA-4FA3-8B20-2E7DBCDADB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{65A05A4A-EF39-41CD-9358-D6D7443B588D}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DA-4FA3-8B20-2E7DBCDADBB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{6BDCD0D9-B709-43E7-9334-15A5FECFA56F}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6DA-4FA3-8B20-2E7DBCDADBB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{D0012A79-50CE-4B7C-A465-AD69DAE6C666}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6DA-4FA3-8B20-2E7DBCDADBB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{051995B2-5623-4F5F-A21D-1CDABF8FE309}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6DA-4FA3-8B20-2E7DBCDADBB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{423FBFAD-E578-4AE8-B0F5-C4EEFBE26456}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6DA-4FA3-8B20-2E7DBCDADB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0.9</c:v>
                </c:pt>
                <c:pt idx="16">
                  <c:v>0.3</c:v>
                </c:pt>
                <c:pt idx="24">
                  <c:v>-0.3</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DA-4FA3-8B20-2E7DBCDADB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{3BFC5C92-0306-43EF-9BBC-5D0C6719AD76}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6DA-4FA3-8B20-2E7DBCDADB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{F5D50C14-00A1-4A08-9197-906AB306013E}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DA-4FA3-8B20-2E7DBCDADB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{B2B61104-EAD4-47D2-9BDF-46A2991067CF}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DA-4FA3-8B20-2E7DBCDADB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{1FA85237-6565-427D-9592-076F4554462B}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DA-4FA3-8B20-2E7DBCDADB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{517EA01B-C6EE-4A93-BC9C-97EAAA3C68D2}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DA-4FA3-8B20-2E7DBCDADBB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{C6A7BCFA-564C-4392-B4CB-1AFAF2588FC7}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6DA-4FA3-8B20-2E7DBCDADBB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{81BCD197-DCE2-428E-B67E-11FE73BF19ED}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6DA-4FA3-8B20-2E7DBCDADBB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{E211247F-CFE7-4232-A083-94CF5D6574BB}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6DA-4FA3-8B20-2E7DBCDADBB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{FF37EC06-837A-403E-B4A6-46D849FCF1B8}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6DA-4FA3-8B20-2E7DBCDADB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c:v>
                </c:pt>
                <c:pt idx="8">
                  <c:v>-1.8</c:v>
                </c:pt>
                <c:pt idx="16">
                  <c:v>-2.2999999999999998</c:v>
                </c:pt>
                <c:pt idx="24">
                  <c:v>-2.8</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6DA-4FA3-8B20-2E7DBCDADBB1}"/>
            </c:ext>
          </c:extLst>
        </c:ser>
        <c:dLbls>
          <c:showLegendKey val="0"/>
          <c:showVal val="1"/>
          <c:showCatName val="0"/>
          <c:showSerName val="0"/>
          <c:showPercent val="0"/>
          <c:showBubbleSize val="0"/>
        </c:dLbls>
        <c:axId val="84219776"/>
        <c:axId val="84234240"/>
      </c:scatterChart>
      <c:valAx>
        <c:axId val="84219776"/>
        <c:scaling>
          <c:orientation val="minMax"/>
          <c:max val="-1.2000000000000002"/>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196,134
181,272
10.11
99,731,574
95,355,568
3,705,585
53,914,092
11,316,104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effectLst/>
              <a:latin typeface="+mn-lt"/>
              <a:ea typeface="+mn-ea"/>
              <a:cs typeface="+mn-cs"/>
            </a:rPr>
            <a:t>　</a:t>
          </a:r>
          <a:r>
            <a:rPr lang="ja-JP" altLang="ja-JP" sz="1300" u="none">
              <a:solidFill>
                <a:sysClr val="windowText" lastClr="000000"/>
              </a:solidFill>
              <a:effectLst/>
              <a:latin typeface="+mn-lt"/>
              <a:ea typeface="+mn-ea"/>
              <a:cs typeface="+mn-cs"/>
            </a:rPr>
            <a:t>財政力指数は、前年度から０．０１ポイント上昇し、０．４６ポイントとなっている。２３区内では１６位となっているが、歳入に占める特別区税の割合が比較的低いことが大きな要因と考えられる。今後とも、健全な財政を維持しつつ、行政サービスの向上とコストの縮減など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61685</xdr:rowOff>
    </xdr:to>
    <xdr:cxnSp macro="">
      <xdr:nvCxnSpPr>
        <xdr:cNvPr id="66" name="直線コネクタ 65"/>
        <xdr:cNvCxnSpPr/>
      </xdr:nvCxnSpPr>
      <xdr:spPr>
        <a:xfrm flipV="1">
          <a:off x="4953000" y="6037036"/>
          <a:ext cx="0" cy="1568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4" name="直線コネクタ 73"/>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7" name="直線コネクタ 76"/>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u="none">
              <a:solidFill>
                <a:schemeClr val="dk1"/>
              </a:solidFill>
              <a:effectLst/>
              <a:latin typeface="+mn-lt"/>
              <a:ea typeface="+mn-ea"/>
              <a:cs typeface="+mn-cs"/>
            </a:rPr>
            <a:t>　</a:t>
          </a:r>
          <a:r>
            <a:rPr lang="en-US" altLang="ja-JP" sz="1300" u="none" baseline="0">
              <a:solidFill>
                <a:schemeClr val="dk1"/>
              </a:solidFill>
              <a:effectLst/>
              <a:latin typeface="+mn-lt"/>
              <a:ea typeface="+mn-ea"/>
              <a:cs typeface="+mn-cs"/>
            </a:rPr>
            <a:t> </a:t>
          </a:r>
          <a:r>
            <a:rPr lang="ja-JP" altLang="ja-JP" sz="1300" u="none">
              <a:solidFill>
                <a:schemeClr val="dk1"/>
              </a:solidFill>
              <a:effectLst/>
              <a:latin typeface="+mn-lt"/>
              <a:ea typeface="+mn-ea"/>
              <a:cs typeface="+mn-cs"/>
            </a:rPr>
            <a:t>経常収支比率は、前年度から０．４ポイント低下し、８２．４％となっている。これは、経常一般財源等が特別区税や地方消費税交付金などの増により前年度に比べて</a:t>
          </a:r>
          <a:r>
            <a:rPr lang="en-US" altLang="ja-JP" sz="1300" u="none">
              <a:solidFill>
                <a:schemeClr val="dk1"/>
              </a:solidFill>
              <a:effectLst/>
              <a:latin typeface="+mn-lt"/>
              <a:ea typeface="+mn-ea"/>
              <a:cs typeface="+mn-cs"/>
            </a:rPr>
            <a:t>3</a:t>
          </a:r>
          <a:r>
            <a:rPr lang="ja-JP" altLang="ja-JP" sz="1300" u="none">
              <a:solidFill>
                <a:schemeClr val="dk1"/>
              </a:solidFill>
              <a:effectLst/>
              <a:latin typeface="+mn-lt"/>
              <a:ea typeface="+mn-ea"/>
              <a:cs typeface="+mn-cs"/>
            </a:rPr>
            <a:t>億円増となった一方、経常的経費に充当された一般財源等が、公債費や退職手当などの減と、保育委託や観光バス駐車対策などによる増との相殺により、前年度とほぼ同額となったことによるものである。本区の経常収支比率は、</a:t>
          </a:r>
          <a:r>
            <a:rPr lang="en-US" altLang="ja-JP" sz="1300" u="none">
              <a:solidFill>
                <a:schemeClr val="dk1"/>
              </a:solidFill>
              <a:effectLst/>
              <a:latin typeface="+mn-lt"/>
              <a:ea typeface="+mn-ea"/>
              <a:cs typeface="+mn-cs"/>
            </a:rPr>
            <a:t>9</a:t>
          </a:r>
          <a:r>
            <a:rPr lang="ja-JP" altLang="ja-JP" sz="1300" u="none">
              <a:solidFill>
                <a:schemeClr val="dk1"/>
              </a:solidFill>
              <a:effectLst/>
              <a:latin typeface="+mn-lt"/>
              <a:ea typeface="+mn-ea"/>
              <a:cs typeface="+mn-cs"/>
            </a:rPr>
            <a:t>年連続で８０％を超える水準にあり、今後とも事業執行の効率化と管理的経費の縮減に努めていく。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66</xdr:row>
      <xdr:rowOff>10160</xdr:rowOff>
    </xdr:to>
    <xdr:cxnSp macro="">
      <xdr:nvCxnSpPr>
        <xdr:cNvPr id="131" name="直線コネクタ 130"/>
        <xdr:cNvCxnSpPr/>
      </xdr:nvCxnSpPr>
      <xdr:spPr>
        <a:xfrm flipV="1">
          <a:off x="4953000" y="10105572"/>
          <a:ext cx="0" cy="1220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2"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3" name="直線コネクタ 132"/>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16147</xdr:rowOff>
    </xdr:to>
    <xdr:cxnSp macro="">
      <xdr:nvCxnSpPr>
        <xdr:cNvPr id="136" name="直線コネクタ 135"/>
        <xdr:cNvCxnSpPr/>
      </xdr:nvCxnSpPr>
      <xdr:spPr>
        <a:xfrm flipV="1">
          <a:off x="4114800" y="1113282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37" name="財政構造の弾力性平均値テキスト"/>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38" name="フローチャート: 判断 137"/>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84183</xdr:rowOff>
    </xdr:from>
    <xdr:to>
      <xdr:col>19</xdr:col>
      <xdr:colOff>133350</xdr:colOff>
      <xdr:row>65</xdr:row>
      <xdr:rowOff>16147</xdr:rowOff>
    </xdr:to>
    <xdr:cxnSp macro="">
      <xdr:nvCxnSpPr>
        <xdr:cNvPr id="139" name="直線コネクタ 138"/>
        <xdr:cNvCxnSpPr/>
      </xdr:nvCxnSpPr>
      <xdr:spPr>
        <a:xfrm>
          <a:off x="3225800" y="1105698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66947</xdr:rowOff>
    </xdr:from>
    <xdr:to>
      <xdr:col>19</xdr:col>
      <xdr:colOff>184150</xdr:colOff>
      <xdr:row>63</xdr:row>
      <xdr:rowOff>168547</xdr:rowOff>
    </xdr:to>
    <xdr:sp macro="" textlink="">
      <xdr:nvSpPr>
        <xdr:cNvPr id="140" name="フローチャート: 判断 139"/>
        <xdr:cNvSpPr/>
      </xdr:nvSpPr>
      <xdr:spPr>
        <a:xfrm>
          <a:off x="4064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7274</xdr:rowOff>
    </xdr:from>
    <xdr:ext cx="736600" cy="259045"/>
    <xdr:sp macro="" textlink="">
      <xdr:nvSpPr>
        <xdr:cNvPr id="141" name="テキスト ボックス 140"/>
        <xdr:cNvSpPr txBox="1"/>
      </xdr:nvSpPr>
      <xdr:spPr>
        <a:xfrm>
          <a:off x="3733800" y="1063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84183</xdr:rowOff>
    </xdr:from>
    <xdr:to>
      <xdr:col>15</xdr:col>
      <xdr:colOff>82550</xdr:colOff>
      <xdr:row>66</xdr:row>
      <xdr:rowOff>72209</xdr:rowOff>
    </xdr:to>
    <xdr:cxnSp macro="">
      <xdr:nvCxnSpPr>
        <xdr:cNvPr id="142" name="直線コネクタ 141"/>
        <xdr:cNvCxnSpPr/>
      </xdr:nvCxnSpPr>
      <xdr:spPr>
        <a:xfrm flipV="1">
          <a:off x="2336800" y="11056983"/>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134983</xdr:rowOff>
    </xdr:from>
    <xdr:to>
      <xdr:col>15</xdr:col>
      <xdr:colOff>133350</xdr:colOff>
      <xdr:row>63</xdr:row>
      <xdr:rowOff>65133</xdr:rowOff>
    </xdr:to>
    <xdr:sp macro="" textlink="">
      <xdr:nvSpPr>
        <xdr:cNvPr id="143" name="フローチャート: 判断 142"/>
        <xdr:cNvSpPr/>
      </xdr:nvSpPr>
      <xdr:spPr>
        <a:xfrm>
          <a:off x="3175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75310</xdr:rowOff>
    </xdr:from>
    <xdr:ext cx="762000" cy="259045"/>
    <xdr:sp macro="" textlink="">
      <xdr:nvSpPr>
        <xdr:cNvPr id="144" name="テキスト ボックス 143"/>
        <xdr:cNvSpPr txBox="1"/>
      </xdr:nvSpPr>
      <xdr:spPr>
        <a:xfrm>
          <a:off x="2844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72209</xdr:rowOff>
    </xdr:from>
    <xdr:to>
      <xdr:col>11</xdr:col>
      <xdr:colOff>31750</xdr:colOff>
      <xdr:row>66</xdr:row>
      <xdr:rowOff>113574</xdr:rowOff>
    </xdr:to>
    <xdr:cxnSp macro="">
      <xdr:nvCxnSpPr>
        <xdr:cNvPr id="145" name="直線コネクタ 144"/>
        <xdr:cNvCxnSpPr/>
      </xdr:nvCxnSpPr>
      <xdr:spPr>
        <a:xfrm flipV="1">
          <a:off x="1447800" y="113879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163467</xdr:rowOff>
    </xdr:from>
    <xdr:to>
      <xdr:col>11</xdr:col>
      <xdr:colOff>82550</xdr:colOff>
      <xdr:row>64</xdr:row>
      <xdr:rowOff>93617</xdr:rowOff>
    </xdr:to>
    <xdr:sp macro="" textlink="">
      <xdr:nvSpPr>
        <xdr:cNvPr id="146" name="フローチャート: 判断 145"/>
        <xdr:cNvSpPr/>
      </xdr:nvSpPr>
      <xdr:spPr>
        <a:xfrm>
          <a:off x="22860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103794</xdr:rowOff>
    </xdr:from>
    <xdr:ext cx="762000" cy="259045"/>
    <xdr:sp macro="" textlink="">
      <xdr:nvSpPr>
        <xdr:cNvPr id="147" name="テキスト ボックス 146"/>
        <xdr:cNvSpPr txBox="1"/>
      </xdr:nvSpPr>
      <xdr:spPr>
        <a:xfrm>
          <a:off x="1955800" y="107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136797</xdr:rowOff>
    </xdr:from>
    <xdr:to>
      <xdr:col>7</xdr:col>
      <xdr:colOff>31750</xdr:colOff>
      <xdr:row>65</xdr:row>
      <xdr:rowOff>66947</xdr:rowOff>
    </xdr:to>
    <xdr:sp macro="" textlink="">
      <xdr:nvSpPr>
        <xdr:cNvPr id="148" name="フローチャート: 判断 147"/>
        <xdr:cNvSpPr/>
      </xdr:nvSpPr>
      <xdr:spPr>
        <a:xfrm>
          <a:off x="1397000" y="1110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77124</xdr:rowOff>
    </xdr:from>
    <xdr:ext cx="762000" cy="259045"/>
    <xdr:sp macro="" textlink="">
      <xdr:nvSpPr>
        <xdr:cNvPr id="149" name="テキスト ボックス 148"/>
        <xdr:cNvSpPr txBox="1"/>
      </xdr:nvSpPr>
      <xdr:spPr>
        <a:xfrm>
          <a:off x="1066800" y="1087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5" name="楕円 154"/>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6"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136797</xdr:rowOff>
    </xdr:from>
    <xdr:to>
      <xdr:col>19</xdr:col>
      <xdr:colOff>184150</xdr:colOff>
      <xdr:row>65</xdr:row>
      <xdr:rowOff>66947</xdr:rowOff>
    </xdr:to>
    <xdr:sp macro="" textlink="">
      <xdr:nvSpPr>
        <xdr:cNvPr id="157" name="楕円 156"/>
        <xdr:cNvSpPr/>
      </xdr:nvSpPr>
      <xdr:spPr>
        <a:xfrm>
          <a:off x="4064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51724</xdr:rowOff>
    </xdr:from>
    <xdr:ext cx="736600" cy="259045"/>
    <xdr:sp macro="" textlink="">
      <xdr:nvSpPr>
        <xdr:cNvPr id="158" name="テキスト ボックス 157"/>
        <xdr:cNvSpPr txBox="1"/>
      </xdr:nvSpPr>
      <xdr:spPr>
        <a:xfrm>
          <a:off x="3733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33383</xdr:rowOff>
    </xdr:from>
    <xdr:to>
      <xdr:col>15</xdr:col>
      <xdr:colOff>133350</xdr:colOff>
      <xdr:row>64</xdr:row>
      <xdr:rowOff>134983</xdr:rowOff>
    </xdr:to>
    <xdr:sp macro="" textlink="">
      <xdr:nvSpPr>
        <xdr:cNvPr id="159" name="楕円 158"/>
        <xdr:cNvSpPr/>
      </xdr:nvSpPr>
      <xdr:spPr>
        <a:xfrm>
          <a:off x="3175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119760</xdr:rowOff>
    </xdr:from>
    <xdr:ext cx="762000" cy="259045"/>
    <xdr:sp macro="" textlink="">
      <xdr:nvSpPr>
        <xdr:cNvPr id="160" name="テキスト ボックス 159"/>
        <xdr:cNvSpPr txBox="1"/>
      </xdr:nvSpPr>
      <xdr:spPr>
        <a:xfrm>
          <a:off x="2844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21409</xdr:rowOff>
    </xdr:from>
    <xdr:to>
      <xdr:col>11</xdr:col>
      <xdr:colOff>82550</xdr:colOff>
      <xdr:row>66</xdr:row>
      <xdr:rowOff>123009</xdr:rowOff>
    </xdr:to>
    <xdr:sp macro="" textlink="">
      <xdr:nvSpPr>
        <xdr:cNvPr id="161" name="楕円 160"/>
        <xdr:cNvSpPr/>
      </xdr:nvSpPr>
      <xdr:spPr>
        <a:xfrm>
          <a:off x="2286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107786</xdr:rowOff>
    </xdr:from>
    <xdr:ext cx="762000" cy="259045"/>
    <xdr:sp macro="" textlink="">
      <xdr:nvSpPr>
        <xdr:cNvPr id="162" name="テキスト ボックス 161"/>
        <xdr:cNvSpPr txBox="1"/>
      </xdr:nvSpPr>
      <xdr:spPr>
        <a:xfrm>
          <a:off x="1955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62774</xdr:rowOff>
    </xdr:from>
    <xdr:to>
      <xdr:col>7</xdr:col>
      <xdr:colOff>31750</xdr:colOff>
      <xdr:row>66</xdr:row>
      <xdr:rowOff>164374</xdr:rowOff>
    </xdr:to>
    <xdr:sp macro="" textlink="">
      <xdr:nvSpPr>
        <xdr:cNvPr id="163" name="楕円 162"/>
        <xdr:cNvSpPr/>
      </xdr:nvSpPr>
      <xdr:spPr>
        <a:xfrm>
          <a:off x="1397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149151</xdr:rowOff>
    </xdr:from>
    <xdr:ext cx="762000" cy="259045"/>
    <xdr:sp macro="" textlink="">
      <xdr:nvSpPr>
        <xdr:cNvPr id="164" name="テキスト ボックス 163"/>
        <xdr:cNvSpPr txBox="1"/>
      </xdr:nvSpPr>
      <xdr:spPr>
        <a:xfrm>
          <a:off x="1066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ysClr val="windowText" lastClr="000000"/>
              </a:solidFill>
              <a:effectLst/>
              <a:latin typeface="+mn-lt"/>
              <a:ea typeface="+mn-ea"/>
              <a:cs typeface="+mn-cs"/>
            </a:rPr>
            <a:t>　</a:t>
          </a:r>
          <a:r>
            <a:rPr lang="ja-JP" altLang="ja-JP" sz="1300" u="none">
              <a:solidFill>
                <a:sysClr val="windowText" lastClr="000000"/>
              </a:solidFill>
              <a:effectLst/>
              <a:latin typeface="+mn-lt"/>
              <a:ea typeface="+mn-ea"/>
              <a:cs typeface="+mn-cs"/>
            </a:rPr>
            <a:t>人口１人当たり人件費・物件費等決算額は、前年度と比較して２，１４６円増加している。これは、情報システムのクラウド化推進の経費や、定期利用保育室の開設に伴う業務委託</a:t>
          </a:r>
          <a:r>
            <a:rPr lang="ja-JP" altLang="en-US" sz="1300" u="none">
              <a:solidFill>
                <a:sysClr val="windowText" lastClr="000000"/>
              </a:solidFill>
              <a:effectLst/>
              <a:latin typeface="+mn-lt"/>
              <a:ea typeface="+mn-ea"/>
              <a:cs typeface="+mn-cs"/>
            </a:rPr>
            <a:t>料などの</a:t>
          </a:r>
          <a:r>
            <a:rPr lang="ja-JP" altLang="ja-JP" sz="1300" u="none">
              <a:solidFill>
                <a:sysClr val="windowText" lastClr="000000"/>
              </a:solidFill>
              <a:effectLst/>
              <a:latin typeface="+mn-lt"/>
              <a:ea typeface="+mn-ea"/>
              <a:cs typeface="+mn-cs"/>
            </a:rPr>
            <a:t>、物件費が増となったことなどによるものである。また、２３区内で１７位となっているが、これは施設の管理運営委託や業務委託などに先駆的に取り組んできたため、物件費が比較的多いことによるものである。なお、区有施設の老朽化に伴い、今後、維持補修費の増加が見込まれることから、計画的な施設保全に努めるなど、適切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18957</xdr:rowOff>
    </xdr:from>
    <xdr:to>
      <xdr:col>23</xdr:col>
      <xdr:colOff>133350</xdr:colOff>
      <xdr:row>88</xdr:row>
      <xdr:rowOff>129505</xdr:rowOff>
    </xdr:to>
    <xdr:cxnSp macro="">
      <xdr:nvCxnSpPr>
        <xdr:cNvPr id="192" name="直線コネクタ 191"/>
        <xdr:cNvCxnSpPr/>
      </xdr:nvCxnSpPr>
      <xdr:spPr>
        <a:xfrm flipV="1">
          <a:off x="4953000" y="13906407"/>
          <a:ext cx="0" cy="131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101582</xdr:rowOff>
    </xdr:from>
    <xdr:ext cx="762000" cy="259045"/>
    <xdr:sp macro="" textlink="">
      <xdr:nvSpPr>
        <xdr:cNvPr id="193" name="人件費・物件費等の状況最小値テキスト"/>
        <xdr:cNvSpPr txBox="1"/>
      </xdr:nvSpPr>
      <xdr:spPr>
        <a:xfrm>
          <a:off x="5041900" y="151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129505</xdr:rowOff>
    </xdr:from>
    <xdr:to>
      <xdr:col>24</xdr:col>
      <xdr:colOff>12700</xdr:colOff>
      <xdr:row>88</xdr:row>
      <xdr:rowOff>129505</xdr:rowOff>
    </xdr:to>
    <xdr:cxnSp macro="">
      <xdr:nvCxnSpPr>
        <xdr:cNvPr id="194" name="直線コネクタ 193"/>
        <xdr:cNvCxnSpPr/>
      </xdr:nvCxnSpPr>
      <xdr:spPr>
        <a:xfrm>
          <a:off x="4864100" y="152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105334</xdr:rowOff>
    </xdr:from>
    <xdr:ext cx="762000" cy="259045"/>
    <xdr:sp macro="" textlink="">
      <xdr:nvSpPr>
        <xdr:cNvPr id="195" name="人件費・物件費等の状況最大値テキスト"/>
        <xdr:cNvSpPr txBox="1"/>
      </xdr:nvSpPr>
      <xdr:spPr>
        <a:xfrm>
          <a:off x="5041900" y="136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18957</xdr:rowOff>
    </xdr:from>
    <xdr:to>
      <xdr:col>24</xdr:col>
      <xdr:colOff>12700</xdr:colOff>
      <xdr:row>81</xdr:row>
      <xdr:rowOff>18957</xdr:rowOff>
    </xdr:to>
    <xdr:cxnSp macro="">
      <xdr:nvCxnSpPr>
        <xdr:cNvPr id="196" name="直線コネクタ 195"/>
        <xdr:cNvCxnSpPr/>
      </xdr:nvCxnSpPr>
      <xdr:spPr>
        <a:xfrm>
          <a:off x="4864100" y="1390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72828</xdr:rowOff>
    </xdr:from>
    <xdr:to>
      <xdr:col>23</xdr:col>
      <xdr:colOff>133350</xdr:colOff>
      <xdr:row>82</xdr:row>
      <xdr:rowOff>83186</xdr:rowOff>
    </xdr:to>
    <xdr:cxnSp macro="">
      <xdr:nvCxnSpPr>
        <xdr:cNvPr id="197" name="直線コネクタ 196"/>
        <xdr:cNvCxnSpPr/>
      </xdr:nvCxnSpPr>
      <xdr:spPr>
        <a:xfrm>
          <a:off x="4114800" y="14131728"/>
          <a:ext cx="8382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82391</xdr:rowOff>
    </xdr:from>
    <xdr:ext cx="762000" cy="259045"/>
    <xdr:sp macro="" textlink="">
      <xdr:nvSpPr>
        <xdr:cNvPr id="198" name="人件費・物件費等の状況平均値テキスト"/>
        <xdr:cNvSpPr txBox="1"/>
      </xdr:nvSpPr>
      <xdr:spPr>
        <a:xfrm>
          <a:off x="5041900" y="1379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65864</xdr:rowOff>
    </xdr:from>
    <xdr:to>
      <xdr:col>23</xdr:col>
      <xdr:colOff>184150</xdr:colOff>
      <xdr:row>81</xdr:row>
      <xdr:rowOff>167464</xdr:rowOff>
    </xdr:to>
    <xdr:sp macro="" textlink="">
      <xdr:nvSpPr>
        <xdr:cNvPr id="199" name="フローチャート: 判断 198"/>
        <xdr:cNvSpPr/>
      </xdr:nvSpPr>
      <xdr:spPr>
        <a:xfrm>
          <a:off x="49022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72828</xdr:rowOff>
    </xdr:from>
    <xdr:to>
      <xdr:col>19</xdr:col>
      <xdr:colOff>133350</xdr:colOff>
      <xdr:row>82</xdr:row>
      <xdr:rowOff>87409</xdr:rowOff>
    </xdr:to>
    <xdr:cxnSp macro="">
      <xdr:nvCxnSpPr>
        <xdr:cNvPr id="200" name="直線コネクタ 199"/>
        <xdr:cNvCxnSpPr/>
      </xdr:nvCxnSpPr>
      <xdr:spPr>
        <a:xfrm flipV="1">
          <a:off x="3225800" y="14131728"/>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73292</xdr:rowOff>
    </xdr:from>
    <xdr:to>
      <xdr:col>19</xdr:col>
      <xdr:colOff>184150</xdr:colOff>
      <xdr:row>82</xdr:row>
      <xdr:rowOff>3442</xdr:rowOff>
    </xdr:to>
    <xdr:sp macro="" textlink="">
      <xdr:nvSpPr>
        <xdr:cNvPr id="201" name="フローチャート: 判断 200"/>
        <xdr:cNvSpPr/>
      </xdr:nvSpPr>
      <xdr:spPr>
        <a:xfrm>
          <a:off x="4064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13619</xdr:rowOff>
    </xdr:from>
    <xdr:ext cx="736600" cy="259045"/>
    <xdr:sp macro="" textlink="">
      <xdr:nvSpPr>
        <xdr:cNvPr id="202" name="テキスト ボックス 201"/>
        <xdr:cNvSpPr txBox="1"/>
      </xdr:nvSpPr>
      <xdr:spPr>
        <a:xfrm>
          <a:off x="3733800" y="1372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77832</xdr:rowOff>
    </xdr:from>
    <xdr:to>
      <xdr:col>15</xdr:col>
      <xdr:colOff>82550</xdr:colOff>
      <xdr:row>82</xdr:row>
      <xdr:rowOff>87409</xdr:rowOff>
    </xdr:to>
    <xdr:cxnSp macro="">
      <xdr:nvCxnSpPr>
        <xdr:cNvPr id="203" name="直線コネクタ 202"/>
        <xdr:cNvCxnSpPr/>
      </xdr:nvCxnSpPr>
      <xdr:spPr>
        <a:xfrm>
          <a:off x="2336800" y="14136732"/>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65015</xdr:rowOff>
    </xdr:from>
    <xdr:to>
      <xdr:col>15</xdr:col>
      <xdr:colOff>133350</xdr:colOff>
      <xdr:row>81</xdr:row>
      <xdr:rowOff>166615</xdr:rowOff>
    </xdr:to>
    <xdr:sp macro="" textlink="">
      <xdr:nvSpPr>
        <xdr:cNvPr id="204" name="フローチャート: 判断 203"/>
        <xdr:cNvSpPr/>
      </xdr:nvSpPr>
      <xdr:spPr>
        <a:xfrm>
          <a:off x="3175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5342</xdr:rowOff>
    </xdr:from>
    <xdr:ext cx="762000" cy="259045"/>
    <xdr:sp macro="" textlink="">
      <xdr:nvSpPr>
        <xdr:cNvPr id="205" name="テキスト ボックス 204"/>
        <xdr:cNvSpPr txBox="1"/>
      </xdr:nvSpPr>
      <xdr:spPr>
        <a:xfrm>
          <a:off x="2844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47661</xdr:rowOff>
    </xdr:from>
    <xdr:to>
      <xdr:col>11</xdr:col>
      <xdr:colOff>31750</xdr:colOff>
      <xdr:row>82</xdr:row>
      <xdr:rowOff>77832</xdr:rowOff>
    </xdr:to>
    <xdr:cxnSp macro="">
      <xdr:nvCxnSpPr>
        <xdr:cNvPr id="206" name="直線コネクタ 205"/>
        <xdr:cNvCxnSpPr/>
      </xdr:nvCxnSpPr>
      <xdr:spPr>
        <a:xfrm>
          <a:off x="1447800" y="14106561"/>
          <a:ext cx="889000" cy="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58781</xdr:rowOff>
    </xdr:from>
    <xdr:to>
      <xdr:col>11</xdr:col>
      <xdr:colOff>82550</xdr:colOff>
      <xdr:row>81</xdr:row>
      <xdr:rowOff>160381</xdr:rowOff>
    </xdr:to>
    <xdr:sp macro="" textlink="">
      <xdr:nvSpPr>
        <xdr:cNvPr id="207" name="フローチャート: 判断 206"/>
        <xdr:cNvSpPr/>
      </xdr:nvSpPr>
      <xdr:spPr>
        <a:xfrm>
          <a:off x="2286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170558</xdr:rowOff>
    </xdr:from>
    <xdr:ext cx="762000" cy="259045"/>
    <xdr:sp macro="" textlink="">
      <xdr:nvSpPr>
        <xdr:cNvPr id="208" name="テキスト ボックス 207"/>
        <xdr:cNvSpPr txBox="1"/>
      </xdr:nvSpPr>
      <xdr:spPr>
        <a:xfrm>
          <a:off x="1955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44317</xdr:rowOff>
    </xdr:from>
    <xdr:to>
      <xdr:col>7</xdr:col>
      <xdr:colOff>31750</xdr:colOff>
      <xdr:row>81</xdr:row>
      <xdr:rowOff>145917</xdr:rowOff>
    </xdr:to>
    <xdr:sp macro="" textlink="">
      <xdr:nvSpPr>
        <xdr:cNvPr id="209" name="フローチャート: 判断 208"/>
        <xdr:cNvSpPr/>
      </xdr:nvSpPr>
      <xdr:spPr>
        <a:xfrm>
          <a:off x="1397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156094</xdr:rowOff>
    </xdr:from>
    <xdr:ext cx="762000" cy="259045"/>
    <xdr:sp macro="" textlink="">
      <xdr:nvSpPr>
        <xdr:cNvPr id="210" name="テキスト ボックス 209"/>
        <xdr:cNvSpPr txBox="1"/>
      </xdr:nvSpPr>
      <xdr:spPr>
        <a:xfrm>
          <a:off x="1066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32386</xdr:rowOff>
    </xdr:from>
    <xdr:to>
      <xdr:col>23</xdr:col>
      <xdr:colOff>184150</xdr:colOff>
      <xdr:row>82</xdr:row>
      <xdr:rowOff>133986</xdr:rowOff>
    </xdr:to>
    <xdr:sp macro="" textlink="">
      <xdr:nvSpPr>
        <xdr:cNvPr id="216" name="楕円 215"/>
        <xdr:cNvSpPr/>
      </xdr:nvSpPr>
      <xdr:spPr>
        <a:xfrm>
          <a:off x="4902200" y="140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4463</xdr:rowOff>
    </xdr:from>
    <xdr:ext cx="762000" cy="259045"/>
    <xdr:sp macro="" textlink="">
      <xdr:nvSpPr>
        <xdr:cNvPr id="217" name="人件費・物件費等の状況該当値テキスト"/>
        <xdr:cNvSpPr txBox="1"/>
      </xdr:nvSpPr>
      <xdr:spPr>
        <a:xfrm>
          <a:off x="5041900" y="1406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22028</xdr:rowOff>
    </xdr:from>
    <xdr:to>
      <xdr:col>19</xdr:col>
      <xdr:colOff>184150</xdr:colOff>
      <xdr:row>82</xdr:row>
      <xdr:rowOff>123628</xdr:rowOff>
    </xdr:to>
    <xdr:sp macro="" textlink="">
      <xdr:nvSpPr>
        <xdr:cNvPr id="218" name="楕円 217"/>
        <xdr:cNvSpPr/>
      </xdr:nvSpPr>
      <xdr:spPr>
        <a:xfrm>
          <a:off x="4064000" y="140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108405</xdr:rowOff>
    </xdr:from>
    <xdr:ext cx="736600" cy="259045"/>
    <xdr:sp macro="" textlink="">
      <xdr:nvSpPr>
        <xdr:cNvPr id="219" name="テキスト ボックス 218"/>
        <xdr:cNvSpPr txBox="1"/>
      </xdr:nvSpPr>
      <xdr:spPr>
        <a:xfrm>
          <a:off x="3733800" y="1416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36609</xdr:rowOff>
    </xdr:from>
    <xdr:to>
      <xdr:col>15</xdr:col>
      <xdr:colOff>133350</xdr:colOff>
      <xdr:row>82</xdr:row>
      <xdr:rowOff>138209</xdr:rowOff>
    </xdr:to>
    <xdr:sp macro="" textlink="">
      <xdr:nvSpPr>
        <xdr:cNvPr id="220" name="楕円 219"/>
        <xdr:cNvSpPr/>
      </xdr:nvSpPr>
      <xdr:spPr>
        <a:xfrm>
          <a:off x="3175000" y="140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122986</xdr:rowOff>
    </xdr:from>
    <xdr:ext cx="762000" cy="259045"/>
    <xdr:sp macro="" textlink="">
      <xdr:nvSpPr>
        <xdr:cNvPr id="221" name="テキスト ボックス 220"/>
        <xdr:cNvSpPr txBox="1"/>
      </xdr:nvSpPr>
      <xdr:spPr>
        <a:xfrm>
          <a:off x="2844800" y="1418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27032</xdr:rowOff>
    </xdr:from>
    <xdr:to>
      <xdr:col>11</xdr:col>
      <xdr:colOff>82550</xdr:colOff>
      <xdr:row>82</xdr:row>
      <xdr:rowOff>128632</xdr:rowOff>
    </xdr:to>
    <xdr:sp macro="" textlink="">
      <xdr:nvSpPr>
        <xdr:cNvPr id="222" name="楕円 221"/>
        <xdr:cNvSpPr/>
      </xdr:nvSpPr>
      <xdr:spPr>
        <a:xfrm>
          <a:off x="2286000" y="14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113409</xdr:rowOff>
    </xdr:from>
    <xdr:ext cx="762000" cy="259045"/>
    <xdr:sp macro="" textlink="">
      <xdr:nvSpPr>
        <xdr:cNvPr id="223" name="テキスト ボックス 222"/>
        <xdr:cNvSpPr txBox="1"/>
      </xdr:nvSpPr>
      <xdr:spPr>
        <a:xfrm>
          <a:off x="1955800" y="1417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168311</xdr:rowOff>
    </xdr:from>
    <xdr:to>
      <xdr:col>7</xdr:col>
      <xdr:colOff>31750</xdr:colOff>
      <xdr:row>82</xdr:row>
      <xdr:rowOff>98461</xdr:rowOff>
    </xdr:to>
    <xdr:sp macro="" textlink="">
      <xdr:nvSpPr>
        <xdr:cNvPr id="224" name="楕円 223"/>
        <xdr:cNvSpPr/>
      </xdr:nvSpPr>
      <xdr:spPr>
        <a:xfrm>
          <a:off x="1397000" y="140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83238</xdr:rowOff>
    </xdr:from>
    <xdr:ext cx="762000" cy="259045"/>
    <xdr:sp macro="" textlink="">
      <xdr:nvSpPr>
        <xdr:cNvPr id="225" name="テキスト ボックス 224"/>
        <xdr:cNvSpPr txBox="1"/>
      </xdr:nvSpPr>
      <xdr:spPr>
        <a:xfrm>
          <a:off x="1066800" y="1414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ysClr val="windowText" lastClr="000000"/>
              </a:solidFill>
              <a:effectLst/>
              <a:latin typeface="+mn-lt"/>
              <a:ea typeface="+mn-ea"/>
              <a:cs typeface="+mn-cs"/>
            </a:rPr>
            <a:t>　</a:t>
          </a:r>
          <a:r>
            <a:rPr lang="ja-JP" altLang="ja-JP" sz="1300" u="none">
              <a:solidFill>
                <a:sysClr val="windowText" lastClr="000000"/>
              </a:solidFill>
              <a:effectLst/>
              <a:latin typeface="+mn-lt"/>
              <a:ea typeface="+mn-ea"/>
              <a:cs typeface="+mn-cs"/>
            </a:rPr>
            <a:t>ラスパイレス指数は、前年度と</a:t>
          </a:r>
          <a:r>
            <a:rPr lang="ja-JP" altLang="en-US" sz="1300" u="none">
              <a:solidFill>
                <a:sysClr val="windowText" lastClr="000000"/>
              </a:solidFill>
              <a:effectLst/>
              <a:latin typeface="+mn-lt"/>
              <a:ea typeface="+mn-ea"/>
              <a:cs typeface="+mn-cs"/>
            </a:rPr>
            <a:t>同率</a:t>
          </a:r>
          <a:r>
            <a:rPr lang="ja-JP" altLang="ja-JP" sz="1300" u="none">
              <a:solidFill>
                <a:sysClr val="windowText" lastClr="000000"/>
              </a:solidFill>
              <a:effectLst/>
              <a:latin typeface="+mn-lt"/>
              <a:ea typeface="+mn-ea"/>
              <a:cs typeface="+mn-cs"/>
            </a:rPr>
            <a:t>となっており、２３区の平均値と比較すると０．４ポイント下回っている。今後も一層の給与適正化に努めていく。</a:t>
          </a:r>
        </a:p>
        <a:p>
          <a:r>
            <a:rPr lang="en-US" altLang="ja-JP" sz="1300" u="none">
              <a:solidFill>
                <a:sysClr val="windowText" lastClr="000000"/>
              </a:solidFill>
              <a:effectLst/>
              <a:latin typeface="+mn-lt"/>
              <a:ea typeface="+mn-ea"/>
              <a:cs typeface="+mn-cs"/>
            </a:rPr>
            <a:t> </a:t>
          </a:r>
          <a:r>
            <a:rPr lang="ja-JP" altLang="en-US" sz="1300" u="none">
              <a:solidFill>
                <a:sysClr val="windowText" lastClr="000000"/>
              </a:solidFill>
              <a:effectLst/>
              <a:latin typeface="+mn-lt"/>
              <a:ea typeface="+mn-ea"/>
              <a:cs typeface="+mn-cs"/>
            </a:rPr>
            <a:t>（ラスパイレス指数については、当該資料作成時点において、平成３０年調査結果が未公表であるため、平成２９年度の数値については、前年度の数値を引用し分析を行った）</a:t>
          </a:r>
          <a:endParaRPr lang="ja-JP" altLang="ja-JP" sz="1300" u="none">
            <a:solidFill>
              <a:sysClr val="windowText" lastClr="000000"/>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118111</xdr:rowOff>
    </xdr:to>
    <xdr:cxnSp macro="">
      <xdr:nvCxnSpPr>
        <xdr:cNvPr id="252" name="直線コネクタ 251"/>
        <xdr:cNvCxnSpPr/>
      </xdr:nvCxnSpPr>
      <xdr:spPr>
        <a:xfrm flipV="1">
          <a:off x="17018000" y="1412240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5"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6" name="直線コネクタ 255"/>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57" name="直線コネクタ 256"/>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154939</xdr:rowOff>
    </xdr:to>
    <xdr:cxnSp macro="">
      <xdr:nvCxnSpPr>
        <xdr:cNvPr id="260" name="直線コネクタ 259"/>
        <xdr:cNvCxnSpPr/>
      </xdr:nvCxnSpPr>
      <xdr:spPr>
        <a:xfrm flipV="1">
          <a:off x="15290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1" name="フローチャート: 判断 260"/>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2" name="テキスト ボックス 261"/>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90170</xdr:rowOff>
    </xdr:from>
    <xdr:to>
      <xdr:col>72</xdr:col>
      <xdr:colOff>203200</xdr:colOff>
      <xdr:row>84</xdr:row>
      <xdr:rowOff>154939</xdr:rowOff>
    </xdr:to>
    <xdr:cxnSp macro="">
      <xdr:nvCxnSpPr>
        <xdr:cNvPr id="263" name="直線コネクタ 262"/>
        <xdr:cNvCxnSpPr/>
      </xdr:nvCxnSpPr>
      <xdr:spPr>
        <a:xfrm>
          <a:off x="14401800" y="13977620"/>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90170</xdr:rowOff>
    </xdr:from>
    <xdr:to>
      <xdr:col>68</xdr:col>
      <xdr:colOff>152400</xdr:colOff>
      <xdr:row>85</xdr:row>
      <xdr:rowOff>80011</xdr:rowOff>
    </xdr:to>
    <xdr:cxnSp macro="">
      <xdr:nvCxnSpPr>
        <xdr:cNvPr id="266" name="直線コネクタ 265"/>
        <xdr:cNvCxnSpPr/>
      </xdr:nvCxnSpPr>
      <xdr:spPr>
        <a:xfrm flipV="1">
          <a:off x="13512800" y="1397762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87630</xdr:rowOff>
    </xdr:from>
    <xdr:to>
      <xdr:col>68</xdr:col>
      <xdr:colOff>203200</xdr:colOff>
      <xdr:row>82</xdr:row>
      <xdr:rowOff>17780</xdr:rowOff>
    </xdr:to>
    <xdr:sp macro="" textlink="">
      <xdr:nvSpPr>
        <xdr:cNvPr id="267" name="フローチャート: 判断 266"/>
        <xdr:cNvSpPr/>
      </xdr:nvSpPr>
      <xdr:spPr>
        <a:xfrm>
          <a:off x="14351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2557</xdr:rowOff>
    </xdr:from>
    <xdr:ext cx="762000" cy="259045"/>
    <xdr:sp macro="" textlink="">
      <xdr:nvSpPr>
        <xdr:cNvPr id="268" name="テキスト ボックス 267"/>
        <xdr:cNvSpPr txBox="1"/>
      </xdr:nvSpPr>
      <xdr:spPr>
        <a:xfrm>
          <a:off x="14020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9" name="フローチャート: 判断 268"/>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70" name="テキスト ボックス 26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6" name="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7"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8" name="楕円 277"/>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9" name="テキスト ボックス 278"/>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0" name="楕円 279"/>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1" name="テキスト ボックス 280"/>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39370</xdr:rowOff>
    </xdr:from>
    <xdr:to>
      <xdr:col>68</xdr:col>
      <xdr:colOff>203200</xdr:colOff>
      <xdr:row>81</xdr:row>
      <xdr:rowOff>140970</xdr:rowOff>
    </xdr:to>
    <xdr:sp macro="" textlink="">
      <xdr:nvSpPr>
        <xdr:cNvPr id="282" name="楕円 281"/>
        <xdr:cNvSpPr/>
      </xdr:nvSpPr>
      <xdr:spPr>
        <a:xfrm>
          <a:off x="14351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151147</xdr:rowOff>
    </xdr:from>
    <xdr:ext cx="762000" cy="259045"/>
    <xdr:sp macro="" textlink="">
      <xdr:nvSpPr>
        <xdr:cNvPr id="283" name="テキスト ボックス 282"/>
        <xdr:cNvSpPr txBox="1"/>
      </xdr:nvSpPr>
      <xdr:spPr>
        <a:xfrm>
          <a:off x="14020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4" name="楕円 283"/>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5" name="テキスト ボックス 284"/>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ysClr val="windowText" lastClr="000000"/>
              </a:solidFill>
              <a:effectLst/>
              <a:latin typeface="+mn-lt"/>
              <a:ea typeface="+mn-ea"/>
              <a:cs typeface="+mn-cs"/>
            </a:rPr>
            <a:t>　</a:t>
          </a:r>
          <a:r>
            <a:rPr lang="ja-JP" altLang="ja-JP" sz="1300" u="none">
              <a:solidFill>
                <a:sysClr val="windowText" lastClr="000000"/>
              </a:solidFill>
              <a:effectLst/>
              <a:latin typeface="+mn-lt"/>
              <a:ea typeface="+mn-ea"/>
              <a:cs typeface="+mn-cs"/>
            </a:rPr>
            <a:t>人口千人当たり職員数は、前年度から０．１人減少しており、２３区の平均値と比較すると２．２４人上回っている。今後も適正な定員管理に努めていく。</a:t>
          </a:r>
        </a:p>
        <a:p>
          <a:r>
            <a:rPr lang="en-US" altLang="ja-JP" sz="1300" u="none">
              <a:solidFill>
                <a:sysClr val="windowText" lastClr="000000"/>
              </a:solidFill>
              <a:effectLst/>
              <a:latin typeface="+mn-lt"/>
              <a:ea typeface="+mn-ea"/>
              <a:cs typeface="+mn-cs"/>
            </a:rPr>
            <a:t> </a:t>
          </a:r>
          <a:endParaRPr lang="ja-JP" altLang="ja-JP" sz="1300" u="none">
            <a:solidFill>
              <a:sysClr val="windowText" lastClr="000000"/>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18748</xdr:rowOff>
    </xdr:from>
    <xdr:to>
      <xdr:col>81</xdr:col>
      <xdr:colOff>44450</xdr:colOff>
      <xdr:row>67</xdr:row>
      <xdr:rowOff>70817</xdr:rowOff>
    </xdr:to>
    <xdr:cxnSp macro="">
      <xdr:nvCxnSpPr>
        <xdr:cNvPr id="317" name="直線コネクタ 316"/>
        <xdr:cNvCxnSpPr/>
      </xdr:nvCxnSpPr>
      <xdr:spPr>
        <a:xfrm flipV="1">
          <a:off x="17018000" y="10134298"/>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42894</xdr:rowOff>
    </xdr:from>
    <xdr:ext cx="762000" cy="259045"/>
    <xdr:sp macro="" textlink="">
      <xdr:nvSpPr>
        <xdr:cNvPr id="318" name="定員管理の状況最小値テキスト"/>
        <xdr:cNvSpPr txBox="1"/>
      </xdr:nvSpPr>
      <xdr:spPr>
        <a:xfrm>
          <a:off x="17106900" y="115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70817</xdr:rowOff>
    </xdr:from>
    <xdr:to>
      <xdr:col>81</xdr:col>
      <xdr:colOff>133350</xdr:colOff>
      <xdr:row>67</xdr:row>
      <xdr:rowOff>70817</xdr:rowOff>
    </xdr:to>
    <xdr:cxnSp macro="">
      <xdr:nvCxnSpPr>
        <xdr:cNvPr id="319" name="直線コネクタ 318"/>
        <xdr:cNvCxnSpPr/>
      </xdr:nvCxnSpPr>
      <xdr:spPr>
        <a:xfrm>
          <a:off x="16929100" y="1155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105125</xdr:rowOff>
    </xdr:from>
    <xdr:ext cx="762000" cy="259045"/>
    <xdr:sp macro="" textlink="">
      <xdr:nvSpPr>
        <xdr:cNvPr id="320" name="定員管理の状況最大値テキスト"/>
        <xdr:cNvSpPr txBox="1"/>
      </xdr:nvSpPr>
      <xdr:spPr>
        <a:xfrm>
          <a:off x="17106900" y="98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18748</xdr:rowOff>
    </xdr:from>
    <xdr:to>
      <xdr:col>81</xdr:col>
      <xdr:colOff>133350</xdr:colOff>
      <xdr:row>59</xdr:row>
      <xdr:rowOff>18748</xdr:rowOff>
    </xdr:to>
    <xdr:cxnSp macro="">
      <xdr:nvCxnSpPr>
        <xdr:cNvPr id="321" name="直線コネクタ 320"/>
        <xdr:cNvCxnSpPr/>
      </xdr:nvCxnSpPr>
      <xdr:spPr>
        <a:xfrm>
          <a:off x="16929100" y="1013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96399</xdr:rowOff>
    </xdr:from>
    <xdr:to>
      <xdr:col>81</xdr:col>
      <xdr:colOff>44450</xdr:colOff>
      <xdr:row>61</xdr:row>
      <xdr:rowOff>107890</xdr:rowOff>
    </xdr:to>
    <xdr:cxnSp macro="">
      <xdr:nvCxnSpPr>
        <xdr:cNvPr id="322" name="直線コネクタ 321"/>
        <xdr:cNvCxnSpPr/>
      </xdr:nvCxnSpPr>
      <xdr:spPr>
        <a:xfrm flipV="1">
          <a:off x="16179800" y="1055484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147639</xdr:rowOff>
    </xdr:from>
    <xdr:ext cx="762000" cy="259045"/>
    <xdr:sp macro="" textlink="">
      <xdr:nvSpPr>
        <xdr:cNvPr id="323" name="定員管理の状況平均値テキスト"/>
        <xdr:cNvSpPr txBox="1"/>
      </xdr:nvSpPr>
      <xdr:spPr>
        <a:xfrm>
          <a:off x="17106900" y="10091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131112</xdr:rowOff>
    </xdr:from>
    <xdr:to>
      <xdr:col>81</xdr:col>
      <xdr:colOff>95250</xdr:colOff>
      <xdr:row>60</xdr:row>
      <xdr:rowOff>61262</xdr:rowOff>
    </xdr:to>
    <xdr:sp macro="" textlink="">
      <xdr:nvSpPr>
        <xdr:cNvPr id="324" name="フローチャート: 判断 323"/>
        <xdr:cNvSpPr/>
      </xdr:nvSpPr>
      <xdr:spPr>
        <a:xfrm>
          <a:off x="16967200" y="102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97548</xdr:rowOff>
    </xdr:from>
    <xdr:to>
      <xdr:col>77</xdr:col>
      <xdr:colOff>44450</xdr:colOff>
      <xdr:row>61</xdr:row>
      <xdr:rowOff>107890</xdr:rowOff>
    </xdr:to>
    <xdr:cxnSp macro="">
      <xdr:nvCxnSpPr>
        <xdr:cNvPr id="325" name="直線コネクタ 324"/>
        <xdr:cNvCxnSpPr/>
      </xdr:nvCxnSpPr>
      <xdr:spPr>
        <a:xfrm>
          <a:off x="15290800" y="1055599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143752</xdr:rowOff>
    </xdr:from>
    <xdr:to>
      <xdr:col>77</xdr:col>
      <xdr:colOff>95250</xdr:colOff>
      <xdr:row>60</xdr:row>
      <xdr:rowOff>73902</xdr:rowOff>
    </xdr:to>
    <xdr:sp macro="" textlink="">
      <xdr:nvSpPr>
        <xdr:cNvPr id="326" name="フローチャート: 判断 325"/>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84079</xdr:rowOff>
    </xdr:from>
    <xdr:ext cx="736600" cy="259045"/>
    <xdr:sp macro="" textlink="">
      <xdr:nvSpPr>
        <xdr:cNvPr id="327" name="テキスト ボックス 326"/>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90654</xdr:rowOff>
    </xdr:from>
    <xdr:to>
      <xdr:col>72</xdr:col>
      <xdr:colOff>203200</xdr:colOff>
      <xdr:row>61</xdr:row>
      <xdr:rowOff>97548</xdr:rowOff>
    </xdr:to>
    <xdr:cxnSp macro="">
      <xdr:nvCxnSpPr>
        <xdr:cNvPr id="328" name="直線コネクタ 327"/>
        <xdr:cNvCxnSpPr/>
      </xdr:nvCxnSpPr>
      <xdr:spPr>
        <a:xfrm>
          <a:off x="14401800" y="1054910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90654</xdr:rowOff>
    </xdr:from>
    <xdr:to>
      <xdr:col>68</xdr:col>
      <xdr:colOff>152400</xdr:colOff>
      <xdr:row>61</xdr:row>
      <xdr:rowOff>100995</xdr:rowOff>
    </xdr:to>
    <xdr:cxnSp macro="">
      <xdr:nvCxnSpPr>
        <xdr:cNvPr id="331" name="直線コネクタ 330"/>
        <xdr:cNvCxnSpPr/>
      </xdr:nvCxnSpPr>
      <xdr:spPr>
        <a:xfrm flipV="1">
          <a:off x="13512800" y="105491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150646</xdr:rowOff>
    </xdr:from>
    <xdr:to>
      <xdr:col>68</xdr:col>
      <xdr:colOff>203200</xdr:colOff>
      <xdr:row>60</xdr:row>
      <xdr:rowOff>80796</xdr:rowOff>
    </xdr:to>
    <xdr:sp macro="" textlink="">
      <xdr:nvSpPr>
        <xdr:cNvPr id="332" name="フローチャート: 判断 331"/>
        <xdr:cNvSpPr/>
      </xdr:nvSpPr>
      <xdr:spPr>
        <a:xfrm>
          <a:off x="14351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90973</xdr:rowOff>
    </xdr:from>
    <xdr:ext cx="762000" cy="259045"/>
    <xdr:sp macro="" textlink="">
      <xdr:nvSpPr>
        <xdr:cNvPr id="333" name="テキスト ボックス 332"/>
        <xdr:cNvSpPr txBox="1"/>
      </xdr:nvSpPr>
      <xdr:spPr>
        <a:xfrm>
          <a:off x="14020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4" name="フローチャート: 判断 333"/>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5" name="テキスト ボックス 334"/>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45599</xdr:rowOff>
    </xdr:from>
    <xdr:to>
      <xdr:col>81</xdr:col>
      <xdr:colOff>95250</xdr:colOff>
      <xdr:row>61</xdr:row>
      <xdr:rowOff>147199</xdr:rowOff>
    </xdr:to>
    <xdr:sp macro="" textlink="">
      <xdr:nvSpPr>
        <xdr:cNvPr id="341" name="楕円 340"/>
        <xdr:cNvSpPr/>
      </xdr:nvSpPr>
      <xdr:spPr>
        <a:xfrm>
          <a:off x="169672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17676</xdr:rowOff>
    </xdr:from>
    <xdr:ext cx="762000" cy="259045"/>
    <xdr:sp macro="" textlink="">
      <xdr:nvSpPr>
        <xdr:cNvPr id="342" name="定員管理の状況該当値テキスト"/>
        <xdr:cNvSpPr txBox="1"/>
      </xdr:nvSpPr>
      <xdr:spPr>
        <a:xfrm>
          <a:off x="17106900" y="1047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57090</xdr:rowOff>
    </xdr:from>
    <xdr:to>
      <xdr:col>77</xdr:col>
      <xdr:colOff>95250</xdr:colOff>
      <xdr:row>61</xdr:row>
      <xdr:rowOff>158690</xdr:rowOff>
    </xdr:to>
    <xdr:sp macro="" textlink="">
      <xdr:nvSpPr>
        <xdr:cNvPr id="343" name="楕円 342"/>
        <xdr:cNvSpPr/>
      </xdr:nvSpPr>
      <xdr:spPr>
        <a:xfrm>
          <a:off x="16129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143467</xdr:rowOff>
    </xdr:from>
    <xdr:ext cx="736600" cy="259045"/>
    <xdr:sp macro="" textlink="">
      <xdr:nvSpPr>
        <xdr:cNvPr id="344" name="テキスト ボックス 343"/>
        <xdr:cNvSpPr txBox="1"/>
      </xdr:nvSpPr>
      <xdr:spPr>
        <a:xfrm>
          <a:off x="15798800" y="1060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46748</xdr:rowOff>
    </xdr:from>
    <xdr:to>
      <xdr:col>73</xdr:col>
      <xdr:colOff>44450</xdr:colOff>
      <xdr:row>61</xdr:row>
      <xdr:rowOff>148348</xdr:rowOff>
    </xdr:to>
    <xdr:sp macro="" textlink="">
      <xdr:nvSpPr>
        <xdr:cNvPr id="345" name="楕円 344"/>
        <xdr:cNvSpPr/>
      </xdr:nvSpPr>
      <xdr:spPr>
        <a:xfrm>
          <a:off x="15240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133125</xdr:rowOff>
    </xdr:from>
    <xdr:ext cx="762000" cy="259045"/>
    <xdr:sp macro="" textlink="">
      <xdr:nvSpPr>
        <xdr:cNvPr id="346" name="テキスト ボックス 345"/>
        <xdr:cNvSpPr txBox="1"/>
      </xdr:nvSpPr>
      <xdr:spPr>
        <a:xfrm>
          <a:off x="14909800" y="105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39854</xdr:rowOff>
    </xdr:from>
    <xdr:to>
      <xdr:col>68</xdr:col>
      <xdr:colOff>203200</xdr:colOff>
      <xdr:row>61</xdr:row>
      <xdr:rowOff>141454</xdr:rowOff>
    </xdr:to>
    <xdr:sp macro="" textlink="">
      <xdr:nvSpPr>
        <xdr:cNvPr id="347" name="楕円 346"/>
        <xdr:cNvSpPr/>
      </xdr:nvSpPr>
      <xdr:spPr>
        <a:xfrm>
          <a:off x="14351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126231</xdr:rowOff>
    </xdr:from>
    <xdr:ext cx="762000" cy="259045"/>
    <xdr:sp macro="" textlink="">
      <xdr:nvSpPr>
        <xdr:cNvPr id="348" name="テキスト ボックス 347"/>
        <xdr:cNvSpPr txBox="1"/>
      </xdr:nvSpPr>
      <xdr:spPr>
        <a:xfrm>
          <a:off x="14020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50195</xdr:rowOff>
    </xdr:from>
    <xdr:to>
      <xdr:col>64</xdr:col>
      <xdr:colOff>152400</xdr:colOff>
      <xdr:row>61</xdr:row>
      <xdr:rowOff>151795</xdr:rowOff>
    </xdr:to>
    <xdr:sp macro="" textlink="">
      <xdr:nvSpPr>
        <xdr:cNvPr id="349" name="楕円 348"/>
        <xdr:cNvSpPr/>
      </xdr:nvSpPr>
      <xdr:spPr>
        <a:xfrm>
          <a:off x="13462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136572</xdr:rowOff>
    </xdr:from>
    <xdr:ext cx="762000" cy="259045"/>
    <xdr:sp macro="" textlink="">
      <xdr:nvSpPr>
        <xdr:cNvPr id="350" name="テキスト ボックス 349"/>
        <xdr:cNvSpPr txBox="1"/>
      </xdr:nvSpPr>
      <xdr:spPr>
        <a:xfrm>
          <a:off x="13131800" y="1059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u="none">
              <a:solidFill>
                <a:sysClr val="windowText" lastClr="000000"/>
              </a:solidFill>
              <a:effectLst/>
              <a:latin typeface="+mn-lt"/>
              <a:ea typeface="+mn-ea"/>
              <a:cs typeface="+mn-cs"/>
            </a:rPr>
            <a:t>　</a:t>
          </a:r>
          <a:r>
            <a:rPr lang="ja-JP" altLang="ja-JP" sz="1300" u="none">
              <a:solidFill>
                <a:sysClr val="windowText" lastClr="000000"/>
              </a:solidFill>
              <a:effectLst/>
              <a:latin typeface="+mn-lt"/>
              <a:ea typeface="+mn-ea"/>
              <a:cs typeface="+mn-cs"/>
            </a:rPr>
            <a:t>実質公債費比率は、前年度から０．７ポイント</a:t>
          </a:r>
          <a:r>
            <a:rPr lang="ja-JP" altLang="en-US" sz="1300" u="none">
              <a:solidFill>
                <a:sysClr val="windowText" lastClr="000000"/>
              </a:solidFill>
              <a:effectLst/>
              <a:latin typeface="+mn-lt"/>
              <a:ea typeface="+mn-ea"/>
              <a:cs typeface="+mn-cs"/>
            </a:rPr>
            <a:t>低下</a:t>
          </a:r>
          <a:r>
            <a:rPr lang="ja-JP" altLang="ja-JP" sz="1300" u="none">
              <a:solidFill>
                <a:sysClr val="windowText" lastClr="000000"/>
              </a:solidFill>
              <a:effectLst/>
              <a:latin typeface="+mn-lt"/>
              <a:ea typeface="+mn-ea"/>
              <a:cs typeface="+mn-cs"/>
            </a:rPr>
            <a:t>し、△１．０％となっ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155575</xdr:rowOff>
    </xdr:to>
    <xdr:cxnSp macro="">
      <xdr:nvCxnSpPr>
        <xdr:cNvPr id="376" name="直線コネクタ 375"/>
        <xdr:cNvCxnSpPr/>
      </xdr:nvCxnSpPr>
      <xdr:spPr>
        <a:xfrm flipV="1">
          <a:off x="17018000" y="610023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7"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78" name="直線コネクタ 377"/>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79"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0" name="直線コネクタ 379"/>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125942</xdr:rowOff>
    </xdr:to>
    <xdr:cxnSp macro="">
      <xdr:nvCxnSpPr>
        <xdr:cNvPr id="381" name="直線コネクタ 380"/>
        <xdr:cNvCxnSpPr/>
      </xdr:nvCxnSpPr>
      <xdr:spPr>
        <a:xfrm flipV="1">
          <a:off x="16179800" y="7186083"/>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22877</xdr:rowOff>
    </xdr:from>
    <xdr:ext cx="762000" cy="259045"/>
    <xdr:sp macro="" textlink="">
      <xdr:nvSpPr>
        <xdr:cNvPr id="382"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3" name="フローチャート: 判断 382"/>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125942</xdr:rowOff>
    </xdr:from>
    <xdr:to>
      <xdr:col>77</xdr:col>
      <xdr:colOff>44450</xdr:colOff>
      <xdr:row>43</xdr:row>
      <xdr:rowOff>75142</xdr:rowOff>
    </xdr:to>
    <xdr:cxnSp macro="">
      <xdr:nvCxnSpPr>
        <xdr:cNvPr id="384" name="直線コネクタ 383"/>
        <xdr:cNvCxnSpPr/>
      </xdr:nvCxnSpPr>
      <xdr:spPr>
        <a:xfrm flipV="1">
          <a:off x="15290800" y="73268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5" name="フローチャート: 判断 384"/>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6" name="テキスト ボックス 385"/>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75142</xdr:rowOff>
    </xdr:from>
    <xdr:to>
      <xdr:col>72</xdr:col>
      <xdr:colOff>203200</xdr:colOff>
      <xdr:row>44</xdr:row>
      <xdr:rowOff>24342</xdr:rowOff>
    </xdr:to>
    <xdr:cxnSp macro="">
      <xdr:nvCxnSpPr>
        <xdr:cNvPr id="387" name="直線コネクタ 386"/>
        <xdr:cNvCxnSpPr/>
      </xdr:nvCxnSpPr>
      <xdr:spPr>
        <a:xfrm flipV="1">
          <a:off x="14401800" y="74474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8" name="フローチャート: 判断 387"/>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9" name="テキスト ボックス 388"/>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24342</xdr:rowOff>
    </xdr:from>
    <xdr:to>
      <xdr:col>68</xdr:col>
      <xdr:colOff>152400</xdr:colOff>
      <xdr:row>45</xdr:row>
      <xdr:rowOff>33867</xdr:rowOff>
    </xdr:to>
    <xdr:cxnSp macro="">
      <xdr:nvCxnSpPr>
        <xdr:cNvPr id="390" name="直線コネクタ 389"/>
        <xdr:cNvCxnSpPr/>
      </xdr:nvCxnSpPr>
      <xdr:spPr>
        <a:xfrm flipV="1">
          <a:off x="13512800" y="756814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91" name="フローチャート: 判断 390"/>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2" name="テキスト ボックス 391"/>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93" name="フローチャート: 判断 392"/>
        <xdr:cNvSpPr/>
      </xdr:nvSpPr>
      <xdr:spPr>
        <a:xfrm>
          <a:off x="13462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157285</xdr:rowOff>
    </xdr:from>
    <xdr:ext cx="762000" cy="259045"/>
    <xdr:sp macro="" textlink="">
      <xdr:nvSpPr>
        <xdr:cNvPr id="394" name="テキスト ボックス 393"/>
        <xdr:cNvSpPr txBox="1"/>
      </xdr:nvSpPr>
      <xdr:spPr>
        <a:xfrm>
          <a:off x="13131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75142</xdr:rowOff>
    </xdr:from>
    <xdr:to>
      <xdr:col>77</xdr:col>
      <xdr:colOff>95250</xdr:colOff>
      <xdr:row>43</xdr:row>
      <xdr:rowOff>5292</xdr:rowOff>
    </xdr:to>
    <xdr:sp macro="" textlink="">
      <xdr:nvSpPr>
        <xdr:cNvPr id="402" name="楕円 401"/>
        <xdr:cNvSpPr/>
      </xdr:nvSpPr>
      <xdr:spPr>
        <a:xfrm>
          <a:off x="16129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161519</xdr:rowOff>
    </xdr:from>
    <xdr:ext cx="736600" cy="259045"/>
    <xdr:sp macro="" textlink="">
      <xdr:nvSpPr>
        <xdr:cNvPr id="403" name="テキスト ボックス 402"/>
        <xdr:cNvSpPr txBox="1"/>
      </xdr:nvSpPr>
      <xdr:spPr>
        <a:xfrm>
          <a:off x="15798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24342</xdr:rowOff>
    </xdr:from>
    <xdr:to>
      <xdr:col>73</xdr:col>
      <xdr:colOff>44450</xdr:colOff>
      <xdr:row>43</xdr:row>
      <xdr:rowOff>125942</xdr:rowOff>
    </xdr:to>
    <xdr:sp macro="" textlink="">
      <xdr:nvSpPr>
        <xdr:cNvPr id="404" name="楕円 403"/>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405" name="テキスト ボックス 404"/>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144992</xdr:rowOff>
    </xdr:from>
    <xdr:to>
      <xdr:col>68</xdr:col>
      <xdr:colOff>203200</xdr:colOff>
      <xdr:row>44</xdr:row>
      <xdr:rowOff>75142</xdr:rowOff>
    </xdr:to>
    <xdr:sp macro="" textlink="">
      <xdr:nvSpPr>
        <xdr:cNvPr id="406" name="楕円 405"/>
        <xdr:cNvSpPr/>
      </xdr:nvSpPr>
      <xdr:spPr>
        <a:xfrm>
          <a:off x="14351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59919</xdr:rowOff>
    </xdr:from>
    <xdr:ext cx="762000" cy="259045"/>
    <xdr:sp macro="" textlink="">
      <xdr:nvSpPr>
        <xdr:cNvPr id="407" name="テキスト ボックス 406"/>
        <xdr:cNvSpPr txBox="1"/>
      </xdr:nvSpPr>
      <xdr:spPr>
        <a:xfrm>
          <a:off x="14020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8" name="楕円 407"/>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9" name="テキスト ボックス 408"/>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ysClr val="windowText" lastClr="000000"/>
              </a:solidFill>
              <a:effectLst/>
              <a:latin typeface="+mn-lt"/>
              <a:ea typeface="+mn-ea"/>
              <a:cs typeface="+mn-cs"/>
            </a:rPr>
            <a:t>　</a:t>
          </a:r>
          <a:r>
            <a:rPr lang="ja-JP" altLang="ja-JP" sz="1100" u="none">
              <a:solidFill>
                <a:sysClr val="windowText" lastClr="000000"/>
              </a:solidFill>
              <a:effectLst/>
              <a:latin typeface="+mn-lt"/>
              <a:ea typeface="+mn-ea"/>
              <a:cs typeface="+mn-cs"/>
            </a:rPr>
            <a:t>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p>
        <a:p>
          <a:r>
            <a:rPr lang="en-US" altLang="ja-JP" sz="1100" u="none">
              <a:solidFill>
                <a:sysClr val="windowText" lastClr="000000"/>
              </a:solidFill>
              <a:effectLst/>
              <a:latin typeface="+mn-lt"/>
              <a:ea typeface="+mn-ea"/>
              <a:cs typeface="+mn-cs"/>
            </a:rPr>
            <a:t> </a:t>
          </a:r>
          <a:endParaRPr lang="ja-JP" altLang="ja-JP" sz="1100" u="none">
            <a:solidFill>
              <a:sysClr val="windowText" lastClr="000000"/>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196,134
181,272
10.11
99,731,574
95,355,568
3,705,585
53,914,092
11,316,104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u="none">
              <a:solidFill>
                <a:sysClr val="windowText" lastClr="000000"/>
              </a:solidFill>
              <a:effectLst/>
              <a:latin typeface="+mn-lt"/>
              <a:ea typeface="+mn-ea"/>
              <a:cs typeface="+mn-cs"/>
            </a:rPr>
            <a:t>　</a:t>
          </a:r>
          <a:r>
            <a:rPr lang="ja-JP" altLang="ja-JP" sz="1300" u="none">
              <a:solidFill>
                <a:sysClr val="windowText" lastClr="000000"/>
              </a:solidFill>
              <a:effectLst/>
              <a:latin typeface="+mn-lt"/>
              <a:ea typeface="+mn-ea"/>
              <a:cs typeface="+mn-cs"/>
            </a:rPr>
            <a:t>人件費に係る経常収支比率は、前年度と比較し０．５ポイント低下している。２３区の平均値との比較では２．１ポイント上回っているが、今後も職員の定員適正化を図るなど、人件費の抑制に努めていく。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107950</xdr:rowOff>
    </xdr:to>
    <xdr:cxnSp macro="">
      <xdr:nvCxnSpPr>
        <xdr:cNvPr id="68" name="直線コネクタ 67"/>
        <xdr:cNvCxnSpPr/>
      </xdr:nvCxnSpPr>
      <xdr:spPr>
        <a:xfrm flipV="1">
          <a:off x="3987800" y="6740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70" name="フローチャート: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39</xdr:row>
      <xdr:rowOff>107950</xdr:rowOff>
    </xdr:to>
    <xdr:cxnSp macro="">
      <xdr:nvCxnSpPr>
        <xdr:cNvPr id="71" name="直線コネクタ 70"/>
        <xdr:cNvCxnSpPr/>
      </xdr:nvCxnSpPr>
      <xdr:spPr>
        <a:xfrm>
          <a:off x="3098800" y="6729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40</xdr:row>
      <xdr:rowOff>67128</xdr:rowOff>
    </xdr:to>
    <xdr:cxnSp macro="">
      <xdr:nvCxnSpPr>
        <xdr:cNvPr id="74" name="直線コネクタ 73"/>
        <xdr:cNvCxnSpPr/>
      </xdr:nvCxnSpPr>
      <xdr:spPr>
        <a:xfrm flipV="1">
          <a:off x="2209800" y="67291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73478</xdr:rowOff>
    </xdr:from>
    <xdr:to>
      <xdr:col>15</xdr:col>
      <xdr:colOff>149225</xdr:colOff>
      <xdr:row>38</xdr:row>
      <xdr:rowOff>3628</xdr:rowOff>
    </xdr:to>
    <xdr:sp macro="" textlink="">
      <xdr:nvSpPr>
        <xdr:cNvPr id="75" name="フローチャート: 判断 74"/>
        <xdr:cNvSpPr/>
      </xdr:nvSpPr>
      <xdr:spPr>
        <a:xfrm>
          <a:off x="3048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13805</xdr:rowOff>
    </xdr:from>
    <xdr:ext cx="762000" cy="259045"/>
    <xdr:sp macro="" textlink="">
      <xdr:nvSpPr>
        <xdr:cNvPr id="76" name="テキスト ボックス 75"/>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67128</xdr:rowOff>
    </xdr:from>
    <xdr:to>
      <xdr:col>11</xdr:col>
      <xdr:colOff>9525</xdr:colOff>
      <xdr:row>40</xdr:row>
      <xdr:rowOff>67128</xdr:rowOff>
    </xdr:to>
    <xdr:cxnSp macro="">
      <xdr:nvCxnSpPr>
        <xdr:cNvPr id="77" name="直線コネクタ 76"/>
        <xdr:cNvCxnSpPr/>
      </xdr:nvCxnSpPr>
      <xdr:spPr>
        <a:xfrm>
          <a:off x="1320800" y="692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158042</xdr:rowOff>
    </xdr:from>
    <xdr:ext cx="762000" cy="259045"/>
    <xdr:sp macro="" textlink="">
      <xdr:nvSpPr>
        <xdr:cNvPr id="81" name="テキスト ボックス 80"/>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9" name="楕円 88"/>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90" name="テキスト ボックス 89"/>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92" name="テキスト ボックス 91"/>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16328</xdr:rowOff>
    </xdr:from>
    <xdr:to>
      <xdr:col>11</xdr:col>
      <xdr:colOff>60325</xdr:colOff>
      <xdr:row>40</xdr:row>
      <xdr:rowOff>117928</xdr:rowOff>
    </xdr:to>
    <xdr:sp macro="" textlink="">
      <xdr:nvSpPr>
        <xdr:cNvPr id="93" name="楕円 92"/>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102705</xdr:rowOff>
    </xdr:from>
    <xdr:ext cx="762000" cy="259045"/>
    <xdr:sp macro="" textlink="">
      <xdr:nvSpPr>
        <xdr:cNvPr id="94" name="テキスト ボックス 93"/>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16328</xdr:rowOff>
    </xdr:from>
    <xdr:to>
      <xdr:col>6</xdr:col>
      <xdr:colOff>171450</xdr:colOff>
      <xdr:row>40</xdr:row>
      <xdr:rowOff>117928</xdr:rowOff>
    </xdr:to>
    <xdr:sp macro="" textlink="">
      <xdr:nvSpPr>
        <xdr:cNvPr id="95" name="楕円 94"/>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102705</xdr:rowOff>
    </xdr:from>
    <xdr:ext cx="762000" cy="259045"/>
    <xdr:sp macro="" textlink="">
      <xdr:nvSpPr>
        <xdr:cNvPr id="96" name="テキスト ボックス 95"/>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ysClr val="windowText" lastClr="000000"/>
              </a:solidFill>
              <a:effectLst/>
              <a:latin typeface="+mn-lt"/>
              <a:ea typeface="+mn-ea"/>
              <a:cs typeface="+mn-cs"/>
            </a:rPr>
            <a:t>　</a:t>
          </a:r>
          <a:r>
            <a:rPr lang="ja-JP" altLang="ja-JP" sz="1300" u="none">
              <a:solidFill>
                <a:sysClr val="windowText" lastClr="000000"/>
              </a:solidFill>
              <a:effectLst/>
              <a:latin typeface="+mn-lt"/>
              <a:ea typeface="+mn-ea"/>
              <a:cs typeface="+mn-cs"/>
            </a:rPr>
            <a:t>物件費に係る経常収支比率は、２３区平均との比較では１．５ポイント下回っているが、前年度と比較して０．</a:t>
          </a:r>
          <a:r>
            <a:rPr lang="ja-JP" altLang="en-US" sz="1300" u="none">
              <a:solidFill>
                <a:sysClr val="windowText" lastClr="000000"/>
              </a:solidFill>
              <a:effectLst/>
              <a:latin typeface="+mn-lt"/>
              <a:ea typeface="+mn-ea"/>
              <a:cs typeface="+mn-cs"/>
            </a:rPr>
            <a:t>８</a:t>
          </a:r>
          <a:r>
            <a:rPr lang="ja-JP" altLang="ja-JP" sz="1300" u="none">
              <a:solidFill>
                <a:sysClr val="windowText" lastClr="000000"/>
              </a:solidFill>
              <a:effectLst/>
              <a:latin typeface="+mn-lt"/>
              <a:ea typeface="+mn-ea"/>
              <a:cs typeface="+mn-cs"/>
            </a:rPr>
            <a:t>ポイント上昇した。これは、情報システムのクラウド化推進の経費や、定期利用保育室の開設に伴う業務委託料が増となったことなどによるものである。なお、施設などの維持管理経費や、消耗品、印刷製本費などの管理的経費については、これまでも縮減に努めてきたが、今後も引き続き見直しを行っていく。</a:t>
          </a:r>
        </a:p>
        <a:p>
          <a:r>
            <a:rPr lang="en-US" altLang="ja-JP" sz="1100" u="none">
              <a:solidFill>
                <a:sysClr val="windowText" lastClr="000000"/>
              </a:solidFill>
              <a:effectLst/>
              <a:latin typeface="+mn-lt"/>
              <a:ea typeface="+mn-ea"/>
              <a:cs typeface="+mn-cs"/>
            </a:rPr>
            <a:t> </a:t>
          </a:r>
          <a:endParaRPr lang="ja-JP" altLang="ja-JP" sz="1100" u="none">
            <a:solidFill>
              <a:sysClr val="windowText" lastClr="000000"/>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78014</xdr:rowOff>
    </xdr:to>
    <xdr:cxnSp macro="">
      <xdr:nvCxnSpPr>
        <xdr:cNvPr id="126" name="直線コネクタ 125"/>
        <xdr:cNvCxnSpPr/>
      </xdr:nvCxnSpPr>
      <xdr:spPr>
        <a:xfrm flipV="1">
          <a:off x="16510000" y="22497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50091</xdr:rowOff>
    </xdr:from>
    <xdr:ext cx="762000" cy="259045"/>
    <xdr:sp macro="" textlink="">
      <xdr:nvSpPr>
        <xdr:cNvPr id="127" name="物件費最小値テキスト"/>
        <xdr:cNvSpPr txBox="1"/>
      </xdr:nvSpPr>
      <xdr:spPr>
        <a:xfrm>
          <a:off x="16598900" y="38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78014</xdr:rowOff>
    </xdr:from>
    <xdr:to>
      <xdr:col>82</xdr:col>
      <xdr:colOff>196850</xdr:colOff>
      <xdr:row>22</xdr:row>
      <xdr:rowOff>78014</xdr:rowOff>
    </xdr:to>
    <xdr:cxnSp macro="">
      <xdr:nvCxnSpPr>
        <xdr:cNvPr id="128" name="直線コネクタ 127"/>
        <xdr:cNvCxnSpPr/>
      </xdr:nvCxnSpPr>
      <xdr:spPr>
        <a:xfrm>
          <a:off x="16421100" y="384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9"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0" name="直線コネクタ 129"/>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143329</xdr:rowOff>
    </xdr:to>
    <xdr:cxnSp macro="">
      <xdr:nvCxnSpPr>
        <xdr:cNvPr id="131" name="直線コネクタ 130"/>
        <xdr:cNvCxnSpPr/>
      </xdr:nvCxnSpPr>
      <xdr:spPr>
        <a:xfrm>
          <a:off x="15671800" y="24130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138084</xdr:rowOff>
    </xdr:from>
    <xdr:ext cx="762000" cy="259045"/>
    <xdr:sp macro="" textlink="">
      <xdr:nvSpPr>
        <xdr:cNvPr id="132"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3" name="フローチャート: 判断 132"/>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12700</xdr:rowOff>
    </xdr:to>
    <xdr:cxnSp macro="">
      <xdr:nvCxnSpPr>
        <xdr:cNvPr id="134" name="直線コネクタ 133"/>
        <xdr:cNvCxnSpPr/>
      </xdr:nvCxnSpPr>
      <xdr:spPr>
        <a:xfrm>
          <a:off x="14782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149679</xdr:rowOff>
    </xdr:from>
    <xdr:to>
      <xdr:col>78</xdr:col>
      <xdr:colOff>120650</xdr:colOff>
      <xdr:row>16</xdr:row>
      <xdr:rowOff>79829</xdr:rowOff>
    </xdr:to>
    <xdr:sp macro="" textlink="">
      <xdr:nvSpPr>
        <xdr:cNvPr id="135" name="フローチャート: 判断 134"/>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64606</xdr:rowOff>
    </xdr:from>
    <xdr:ext cx="736600" cy="259045"/>
    <xdr:sp macro="" textlink="">
      <xdr:nvSpPr>
        <xdr:cNvPr id="136" name="テキスト ボックス 135"/>
        <xdr:cNvSpPr txBox="1"/>
      </xdr:nvSpPr>
      <xdr:spPr>
        <a:xfrm>
          <a:off x="15290800" y="280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15</xdr:row>
      <xdr:rowOff>4536</xdr:rowOff>
    </xdr:to>
    <xdr:cxnSp macro="">
      <xdr:nvCxnSpPr>
        <xdr:cNvPr id="137" name="直線コネクタ 136"/>
        <xdr:cNvCxnSpPr/>
      </xdr:nvCxnSpPr>
      <xdr:spPr>
        <a:xfrm flipV="1">
          <a:off x="13893800" y="24130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51707</xdr:rowOff>
    </xdr:from>
    <xdr:to>
      <xdr:col>74</xdr:col>
      <xdr:colOff>31750</xdr:colOff>
      <xdr:row>15</xdr:row>
      <xdr:rowOff>153307</xdr:rowOff>
    </xdr:to>
    <xdr:sp macro="" textlink="">
      <xdr:nvSpPr>
        <xdr:cNvPr id="138" name="フローチャート: 判断 137"/>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138084</xdr:rowOff>
    </xdr:from>
    <xdr:ext cx="762000" cy="259045"/>
    <xdr:sp macro="" textlink="">
      <xdr:nvSpPr>
        <xdr:cNvPr id="139" name="テキスト ボックス 138"/>
        <xdr:cNvSpPr txBox="1"/>
      </xdr:nvSpPr>
      <xdr:spPr>
        <a:xfrm>
          <a:off x="144018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4536</xdr:rowOff>
    </xdr:to>
    <xdr:cxnSp macro="">
      <xdr:nvCxnSpPr>
        <xdr:cNvPr id="140" name="直線コネクタ 139"/>
        <xdr:cNvCxnSpPr/>
      </xdr:nvCxnSpPr>
      <xdr:spPr>
        <a:xfrm>
          <a:off x="13004800" y="2576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117021</xdr:rowOff>
    </xdr:from>
    <xdr:to>
      <xdr:col>69</xdr:col>
      <xdr:colOff>142875</xdr:colOff>
      <xdr:row>16</xdr:row>
      <xdr:rowOff>47171</xdr:rowOff>
    </xdr:to>
    <xdr:sp macro="" textlink="">
      <xdr:nvSpPr>
        <xdr:cNvPr id="141" name="フローチャート: 判断 140"/>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31948</xdr:rowOff>
    </xdr:from>
    <xdr:ext cx="762000" cy="259045"/>
    <xdr:sp macro="" textlink="">
      <xdr:nvSpPr>
        <xdr:cNvPr id="142" name="テキスト ボックス 141"/>
        <xdr:cNvSpPr txBox="1"/>
      </xdr:nvSpPr>
      <xdr:spPr>
        <a:xfrm>
          <a:off x="13512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43" name="フローチャート: 判断 142"/>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31948</xdr:rowOff>
    </xdr:from>
    <xdr:ext cx="762000" cy="259045"/>
    <xdr:sp macro="" textlink="">
      <xdr:nvSpPr>
        <xdr:cNvPr id="144" name="テキスト ボックス 143"/>
        <xdr:cNvSpPr txBox="1"/>
      </xdr:nvSpPr>
      <xdr:spPr>
        <a:xfrm>
          <a:off x="12623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92529</xdr:rowOff>
    </xdr:from>
    <xdr:to>
      <xdr:col>82</xdr:col>
      <xdr:colOff>158750</xdr:colOff>
      <xdr:row>15</xdr:row>
      <xdr:rowOff>22679</xdr:rowOff>
    </xdr:to>
    <xdr:sp macro="" textlink="">
      <xdr:nvSpPr>
        <xdr:cNvPr id="150" name="楕円 149"/>
        <xdr:cNvSpPr/>
      </xdr:nvSpPr>
      <xdr:spPr>
        <a:xfrm>
          <a:off x="164592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109056</xdr:rowOff>
    </xdr:from>
    <xdr:ext cx="762000" cy="259045"/>
    <xdr:sp macro="" textlink="">
      <xdr:nvSpPr>
        <xdr:cNvPr id="151" name="物件費該当値テキスト"/>
        <xdr:cNvSpPr txBox="1"/>
      </xdr:nvSpPr>
      <xdr:spPr>
        <a:xfrm>
          <a:off x="16598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2" name="楕円 151"/>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3" name="テキスト ボックス 152"/>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4" name="楕円 153"/>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5" name="テキスト ボックス 154"/>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6" name="楕円 155"/>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65513</xdr:rowOff>
    </xdr:from>
    <xdr:ext cx="762000" cy="259045"/>
    <xdr:sp macro="" textlink="">
      <xdr:nvSpPr>
        <xdr:cNvPr id="157" name="テキスト ボックス 156"/>
        <xdr:cNvSpPr txBox="1"/>
      </xdr:nvSpPr>
      <xdr:spPr>
        <a:xfrm>
          <a:off x="13512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58" name="楕円 157"/>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65513</xdr:rowOff>
    </xdr:from>
    <xdr:ext cx="762000" cy="259045"/>
    <xdr:sp macro="" textlink="">
      <xdr:nvSpPr>
        <xdr:cNvPr id="159" name="テキスト ボックス 158"/>
        <xdr:cNvSpPr txBox="1"/>
      </xdr:nvSpPr>
      <xdr:spPr>
        <a:xfrm>
          <a:off x="12623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扶助費に係る経常収支比率は、前年度と比較し０．６ポイント上昇している。これは、保育委託や地域型保育給付、障害福祉サービスなどの経費が増加したことにより、経常的経費充当一般財源等が増加したためである。</a:t>
          </a:r>
        </a:p>
        <a:p>
          <a:r>
            <a:rPr lang="en-US" altLang="ja-JP" sz="1100" u="non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a:p>
          <a:r>
            <a:rPr lang="en-US" altLang="ja-JP" sz="1100" u="non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113284</xdr:rowOff>
    </xdr:from>
    <xdr:to>
      <xdr:col>24</xdr:col>
      <xdr:colOff>25400</xdr:colOff>
      <xdr:row>60</xdr:row>
      <xdr:rowOff>122428</xdr:rowOff>
    </xdr:to>
    <xdr:cxnSp macro="">
      <xdr:nvCxnSpPr>
        <xdr:cNvPr id="185" name="直線コネクタ 184"/>
        <xdr:cNvCxnSpPr/>
      </xdr:nvCxnSpPr>
      <xdr:spPr>
        <a:xfrm flipV="1">
          <a:off x="4826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94505</xdr:rowOff>
    </xdr:from>
    <xdr:ext cx="762000" cy="259045"/>
    <xdr:sp macro="" textlink="">
      <xdr:nvSpPr>
        <xdr:cNvPr id="186" name="扶助費最小値テキスト"/>
        <xdr:cNvSpPr txBox="1"/>
      </xdr:nvSpPr>
      <xdr:spPr>
        <a:xfrm>
          <a:off x="4914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122428</xdr:rowOff>
    </xdr:from>
    <xdr:to>
      <xdr:col>24</xdr:col>
      <xdr:colOff>114300</xdr:colOff>
      <xdr:row>60</xdr:row>
      <xdr:rowOff>122428</xdr:rowOff>
    </xdr:to>
    <xdr:cxnSp macro="">
      <xdr:nvCxnSpPr>
        <xdr:cNvPr id="187" name="直線コネクタ 186"/>
        <xdr:cNvCxnSpPr/>
      </xdr:nvCxnSpPr>
      <xdr:spPr>
        <a:xfrm>
          <a:off x="4737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28211</xdr:rowOff>
    </xdr:from>
    <xdr:ext cx="762000" cy="259045"/>
    <xdr:sp macro="" textlink="">
      <xdr:nvSpPr>
        <xdr:cNvPr id="188" name="扶助費最大値テキスト"/>
        <xdr:cNvSpPr txBox="1"/>
      </xdr:nvSpPr>
      <xdr:spPr>
        <a:xfrm>
          <a:off x="4914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113284</xdr:rowOff>
    </xdr:from>
    <xdr:to>
      <xdr:col>24</xdr:col>
      <xdr:colOff>114300</xdr:colOff>
      <xdr:row>52</xdr:row>
      <xdr:rowOff>113284</xdr:rowOff>
    </xdr:to>
    <xdr:cxnSp macro="">
      <xdr:nvCxnSpPr>
        <xdr:cNvPr id="189" name="直線コネクタ 188"/>
        <xdr:cNvCxnSpPr/>
      </xdr:nvCxnSpPr>
      <xdr:spPr>
        <a:xfrm>
          <a:off x="4737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143002</xdr:rowOff>
    </xdr:from>
    <xdr:to>
      <xdr:col>24</xdr:col>
      <xdr:colOff>25400</xdr:colOff>
      <xdr:row>58</xdr:row>
      <xdr:rowOff>26416</xdr:rowOff>
    </xdr:to>
    <xdr:cxnSp macro="">
      <xdr:nvCxnSpPr>
        <xdr:cNvPr id="190" name="直線コネクタ 189"/>
        <xdr:cNvCxnSpPr/>
      </xdr:nvCxnSpPr>
      <xdr:spPr>
        <a:xfrm>
          <a:off x="3987800" y="99156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2557</xdr:rowOff>
    </xdr:from>
    <xdr:ext cx="762000" cy="259045"/>
    <xdr:sp macro="" textlink="">
      <xdr:nvSpPr>
        <xdr:cNvPr id="191" name="扶助費平均値テキスト"/>
        <xdr:cNvSpPr txBox="1"/>
      </xdr:nvSpPr>
      <xdr:spPr>
        <a:xfrm>
          <a:off x="4914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192" name="フローチャート: 判断 191"/>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143002</xdr:rowOff>
    </xdr:to>
    <xdr:cxnSp macro="">
      <xdr:nvCxnSpPr>
        <xdr:cNvPr id="193" name="直線コネクタ 192"/>
        <xdr:cNvCxnSpPr/>
      </xdr:nvCxnSpPr>
      <xdr:spPr>
        <a:xfrm>
          <a:off x="3098800" y="9842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110490</xdr:rowOff>
    </xdr:from>
    <xdr:to>
      <xdr:col>20</xdr:col>
      <xdr:colOff>38100</xdr:colOff>
      <xdr:row>58</xdr:row>
      <xdr:rowOff>40640</xdr:rowOff>
    </xdr:to>
    <xdr:sp macro="" textlink="">
      <xdr:nvSpPr>
        <xdr:cNvPr id="194" name="フローチャート: 判断 193"/>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195" name="テキスト ボックス 194"/>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69850</xdr:rowOff>
    </xdr:to>
    <xdr:cxnSp macro="">
      <xdr:nvCxnSpPr>
        <xdr:cNvPr id="196" name="直線コネクタ 195"/>
        <xdr:cNvCxnSpPr/>
      </xdr:nvCxnSpPr>
      <xdr:spPr>
        <a:xfrm>
          <a:off x="2209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46482</xdr:rowOff>
    </xdr:from>
    <xdr:to>
      <xdr:col>15</xdr:col>
      <xdr:colOff>149225</xdr:colOff>
      <xdr:row>57</xdr:row>
      <xdr:rowOff>148082</xdr:rowOff>
    </xdr:to>
    <xdr:sp macro="" textlink="">
      <xdr:nvSpPr>
        <xdr:cNvPr id="197" name="フローチャート: 判断 196"/>
        <xdr:cNvSpPr/>
      </xdr:nvSpPr>
      <xdr:spPr>
        <a:xfrm>
          <a:off x="3048000" y="98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132859</xdr:rowOff>
    </xdr:from>
    <xdr:ext cx="762000" cy="259045"/>
    <xdr:sp macro="" textlink="">
      <xdr:nvSpPr>
        <xdr:cNvPr id="198" name="テキスト ボックス 197"/>
        <xdr:cNvSpPr txBox="1"/>
      </xdr:nvSpPr>
      <xdr:spPr>
        <a:xfrm>
          <a:off x="2717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24130</xdr:rowOff>
    </xdr:to>
    <xdr:cxnSp macro="">
      <xdr:nvCxnSpPr>
        <xdr:cNvPr id="199" name="直線コネクタ 198"/>
        <xdr:cNvCxnSpPr/>
      </xdr:nvCxnSpPr>
      <xdr:spPr>
        <a:xfrm flipV="1">
          <a:off x="1320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200" name="フローチャート: 判断 199"/>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01" name="テキスト ボックス 200"/>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3" name="テキスト ボックス 202"/>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147066</xdr:rowOff>
    </xdr:from>
    <xdr:to>
      <xdr:col>24</xdr:col>
      <xdr:colOff>76200</xdr:colOff>
      <xdr:row>58</xdr:row>
      <xdr:rowOff>77216</xdr:rowOff>
    </xdr:to>
    <xdr:sp macro="" textlink="">
      <xdr:nvSpPr>
        <xdr:cNvPr id="209" name="楕円 208"/>
        <xdr:cNvSpPr/>
      </xdr:nvSpPr>
      <xdr:spPr>
        <a:xfrm>
          <a:off x="4775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163593</xdr:rowOff>
    </xdr:from>
    <xdr:ext cx="762000" cy="259045"/>
    <xdr:sp macro="" textlink="">
      <xdr:nvSpPr>
        <xdr:cNvPr id="210" name="扶助費該当値テキスト"/>
        <xdr:cNvSpPr txBox="1"/>
      </xdr:nvSpPr>
      <xdr:spPr>
        <a:xfrm>
          <a:off x="4914900" y="97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92202</xdr:rowOff>
    </xdr:from>
    <xdr:to>
      <xdr:col>20</xdr:col>
      <xdr:colOff>38100</xdr:colOff>
      <xdr:row>58</xdr:row>
      <xdr:rowOff>22352</xdr:rowOff>
    </xdr:to>
    <xdr:sp macro="" textlink="">
      <xdr:nvSpPr>
        <xdr:cNvPr id="211" name="楕円 210"/>
        <xdr:cNvSpPr/>
      </xdr:nvSpPr>
      <xdr:spPr>
        <a:xfrm>
          <a:off x="3937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32529</xdr:rowOff>
    </xdr:from>
    <xdr:ext cx="736600" cy="259045"/>
    <xdr:sp macro="" textlink="">
      <xdr:nvSpPr>
        <xdr:cNvPr id="212" name="テキスト ボックス 211"/>
        <xdr:cNvSpPr txBox="1"/>
      </xdr:nvSpPr>
      <xdr:spPr>
        <a:xfrm>
          <a:off x="3606800" y="963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5" name="楕円 214"/>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6" name="テキスト ボックス 215"/>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7" name="楕円 216"/>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8" name="テキスト ボックス 217"/>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その他に係る経常収支比率は、前年度と比較し</a:t>
          </a:r>
          <a:r>
            <a:rPr lang="ja-JP" altLang="en-US" sz="1300" u="none">
              <a:solidFill>
                <a:schemeClr val="dk1"/>
              </a:solidFill>
              <a:effectLst/>
              <a:latin typeface="+mn-lt"/>
              <a:ea typeface="+mn-ea"/>
              <a:cs typeface="+mn-cs"/>
            </a:rPr>
            <a:t>０．３ポイント</a:t>
          </a:r>
          <a:r>
            <a:rPr lang="ja-JP" altLang="ja-JP" sz="1300" u="none">
              <a:solidFill>
                <a:schemeClr val="dk1"/>
              </a:solidFill>
              <a:effectLst/>
              <a:latin typeface="+mn-lt"/>
              <a:ea typeface="+mn-ea"/>
              <a:cs typeface="+mn-cs"/>
            </a:rPr>
            <a:t>上昇しているが、これは小学校施設保全などの維持補修費の増などによるものである。なお、区有施設の老朽化に伴い、今後、維持補修費の増加が見込まれることから、計画的な施設保全に努めるなど、適切な管理を行っていく。</a:t>
          </a:r>
        </a:p>
        <a:p>
          <a:r>
            <a:rPr lang="en-US" altLang="ja-JP" sz="1100" u="none" strike="noStrik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61</xdr:row>
      <xdr:rowOff>1270</xdr:rowOff>
    </xdr:to>
    <xdr:cxnSp macro="">
      <xdr:nvCxnSpPr>
        <xdr:cNvPr id="244" name="直線コネクタ 243"/>
        <xdr:cNvCxnSpPr/>
      </xdr:nvCxnSpPr>
      <xdr:spPr>
        <a:xfrm flipV="1">
          <a:off x="16510000" y="90652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8" name="直線コネクタ 24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161290</xdr:rowOff>
    </xdr:to>
    <xdr:cxnSp macro="">
      <xdr:nvCxnSpPr>
        <xdr:cNvPr id="249" name="直線コネクタ 248"/>
        <xdr:cNvCxnSpPr/>
      </xdr:nvCxnSpPr>
      <xdr:spPr>
        <a:xfrm>
          <a:off x="15671800" y="1020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1" name="フローチャート: 判断 250"/>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92710</xdr:rowOff>
    </xdr:to>
    <xdr:cxnSp macro="">
      <xdr:nvCxnSpPr>
        <xdr:cNvPr id="252" name="直線コネクタ 251"/>
        <xdr:cNvCxnSpPr/>
      </xdr:nvCxnSpPr>
      <xdr:spPr>
        <a:xfrm>
          <a:off x="14782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4" name="テキスト ボックス 253"/>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115570</xdr:rowOff>
    </xdr:to>
    <xdr:cxnSp macro="">
      <xdr:nvCxnSpPr>
        <xdr:cNvPr id="255" name="直線コネクタ 254"/>
        <xdr:cNvCxnSpPr/>
      </xdr:nvCxnSpPr>
      <xdr:spPr>
        <a:xfrm flipV="1">
          <a:off x="13893800" y="1020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6" name="フローチャート: 判断 255"/>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7" name="テキスト ボックス 256"/>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59</xdr:row>
      <xdr:rowOff>115570</xdr:rowOff>
    </xdr:to>
    <xdr:cxnSp macro="">
      <xdr:nvCxnSpPr>
        <xdr:cNvPr id="258" name="直線コネクタ 257"/>
        <xdr:cNvCxnSpPr/>
      </xdr:nvCxnSpPr>
      <xdr:spPr>
        <a:xfrm>
          <a:off x="13004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1" name="フローチャート: 判断 260"/>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119397</xdr:rowOff>
    </xdr:from>
    <xdr:ext cx="762000" cy="259045"/>
    <xdr:sp macro="" textlink="">
      <xdr:nvSpPr>
        <xdr:cNvPr id="262" name="テキスト ボックス 261"/>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8" name="楕円 267"/>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82567</xdr:rowOff>
    </xdr:from>
    <xdr:ext cx="762000" cy="259045"/>
    <xdr:sp macro="" textlink="">
      <xdr:nvSpPr>
        <xdr:cNvPr id="269" name="その他該当値テキスト"/>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0" name="楕円 269"/>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1" name="テキスト ボックス 270"/>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2" name="楕円 271"/>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3" name="テキスト ボックス 272"/>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4" name="楕円 273"/>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5" name="テキスト ボックス 274"/>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6" name="楕円 275"/>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7" name="テキスト ボックス 276"/>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補助費等に係る経常収支比率は、前年度と同率となっており、２３区の平均値と比較すると１．０ポイント上回っている。補助金については交付等に関する基本指針に基づき、執行の適正化に努めているところ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39</xdr:row>
      <xdr:rowOff>146050</xdr:rowOff>
    </xdr:to>
    <xdr:cxnSp macro="">
      <xdr:nvCxnSpPr>
        <xdr:cNvPr id="305" name="直線コネクタ 304"/>
        <xdr:cNvCxnSpPr/>
      </xdr:nvCxnSpPr>
      <xdr:spPr>
        <a:xfrm flipV="1">
          <a:off x="16510000" y="5727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6"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7" name="直線コネクタ 306"/>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38</xdr:row>
      <xdr:rowOff>165100</xdr:rowOff>
    </xdr:to>
    <xdr:cxnSp macro="">
      <xdr:nvCxnSpPr>
        <xdr:cNvPr id="310" name="直線コネクタ 309"/>
        <xdr:cNvCxnSpPr/>
      </xdr:nvCxnSpPr>
      <xdr:spPr>
        <a:xfrm>
          <a:off x="156718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1"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165100</xdr:rowOff>
    </xdr:to>
    <xdr:cxnSp macro="">
      <xdr:nvCxnSpPr>
        <xdr:cNvPr id="313" name="直線コネクタ 312"/>
        <xdr:cNvCxnSpPr/>
      </xdr:nvCxnSpPr>
      <xdr:spPr>
        <a:xfrm>
          <a:off x="14782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4" name="フローチャート: 判断 313"/>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5" name="テキスト ボックス 314"/>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41</xdr:row>
      <xdr:rowOff>31750</xdr:rowOff>
    </xdr:to>
    <xdr:cxnSp macro="">
      <xdr:nvCxnSpPr>
        <xdr:cNvPr id="316" name="直線コネクタ 315"/>
        <xdr:cNvCxnSpPr/>
      </xdr:nvCxnSpPr>
      <xdr:spPr>
        <a:xfrm flipV="1">
          <a:off x="13893800" y="6642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17" name="フローチャート: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18" name="テキスト ボックス 317"/>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31750</xdr:rowOff>
    </xdr:from>
    <xdr:to>
      <xdr:col>69</xdr:col>
      <xdr:colOff>92075</xdr:colOff>
      <xdr:row>42</xdr:row>
      <xdr:rowOff>12700</xdr:rowOff>
    </xdr:to>
    <xdr:cxnSp macro="">
      <xdr:nvCxnSpPr>
        <xdr:cNvPr id="319" name="直線コネクタ 318"/>
        <xdr:cNvCxnSpPr/>
      </xdr:nvCxnSpPr>
      <xdr:spPr>
        <a:xfrm flipV="1">
          <a:off x="13004800" y="706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95250</xdr:rowOff>
    </xdr:from>
    <xdr:to>
      <xdr:col>69</xdr:col>
      <xdr:colOff>142875</xdr:colOff>
      <xdr:row>40</xdr:row>
      <xdr:rowOff>25400</xdr:rowOff>
    </xdr:to>
    <xdr:sp macro="" textlink="">
      <xdr:nvSpPr>
        <xdr:cNvPr id="320" name="フローチャート: 判断 319"/>
        <xdr:cNvSpPr/>
      </xdr:nvSpPr>
      <xdr:spPr>
        <a:xfrm>
          <a:off x="13843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35577</xdr:rowOff>
    </xdr:from>
    <xdr:ext cx="762000" cy="259045"/>
    <xdr:sp macro="" textlink="">
      <xdr:nvSpPr>
        <xdr:cNvPr id="321" name="テキスト ボックス 320"/>
        <xdr:cNvSpPr txBox="1"/>
      </xdr:nvSpPr>
      <xdr:spPr>
        <a:xfrm>
          <a:off x="13512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22" name="フローチャート: 判断 321"/>
        <xdr:cNvSpPr/>
      </xdr:nvSpPr>
      <xdr:spPr>
        <a:xfrm>
          <a:off x="1295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16527</xdr:rowOff>
    </xdr:from>
    <xdr:ext cx="762000" cy="259045"/>
    <xdr:sp macro="" textlink="">
      <xdr:nvSpPr>
        <xdr:cNvPr id="323" name="テキスト ボックス 322"/>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29" name="楕円 328"/>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30"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1" name="楕円 330"/>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32" name="テキスト ボックス 331"/>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3" name="楕円 332"/>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4" name="テキスト ボックス 333"/>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152400</xdr:rowOff>
    </xdr:from>
    <xdr:to>
      <xdr:col>69</xdr:col>
      <xdr:colOff>142875</xdr:colOff>
      <xdr:row>41</xdr:row>
      <xdr:rowOff>82550</xdr:rowOff>
    </xdr:to>
    <xdr:sp macro="" textlink="">
      <xdr:nvSpPr>
        <xdr:cNvPr id="335" name="楕円 334"/>
        <xdr:cNvSpPr/>
      </xdr:nvSpPr>
      <xdr:spPr>
        <a:xfrm>
          <a:off x="13843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67327</xdr:rowOff>
    </xdr:from>
    <xdr:ext cx="762000" cy="259045"/>
    <xdr:sp macro="" textlink="">
      <xdr:nvSpPr>
        <xdr:cNvPr id="336" name="テキスト ボックス 335"/>
        <xdr:cNvSpPr txBox="1"/>
      </xdr:nvSpPr>
      <xdr:spPr>
        <a:xfrm>
          <a:off x="13512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133350</xdr:rowOff>
    </xdr:from>
    <xdr:to>
      <xdr:col>65</xdr:col>
      <xdr:colOff>53975</xdr:colOff>
      <xdr:row>42</xdr:row>
      <xdr:rowOff>63500</xdr:rowOff>
    </xdr:to>
    <xdr:sp macro="" textlink="">
      <xdr:nvSpPr>
        <xdr:cNvPr id="337" name="楕円 336"/>
        <xdr:cNvSpPr/>
      </xdr:nvSpPr>
      <xdr:spPr>
        <a:xfrm>
          <a:off x="12954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48277</xdr:rowOff>
    </xdr:from>
    <xdr:ext cx="762000" cy="259045"/>
    <xdr:sp macro="" textlink="">
      <xdr:nvSpPr>
        <xdr:cNvPr id="338" name="テキスト ボックス 337"/>
        <xdr:cNvSpPr txBox="1"/>
      </xdr:nvSpPr>
      <xdr:spPr>
        <a:xfrm>
          <a:off x="12623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に係る経常収支比率は、２３区平均を０．２ポイント上回っているが、前年度との比較では１．６ポイントの減である。今後とも、地方債の発行については、世代間の公平性や年度間の財源調整など地方債の機能を踏まえ、将来の財政負担に十分留意しながら、有効かつ適切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81</xdr:row>
      <xdr:rowOff>1270</xdr:rowOff>
    </xdr:to>
    <xdr:cxnSp macro="">
      <xdr:nvCxnSpPr>
        <xdr:cNvPr id="363" name="直線コネクタ 362"/>
        <xdr:cNvCxnSpPr/>
      </xdr:nvCxnSpPr>
      <xdr:spPr>
        <a:xfrm flipV="1">
          <a:off x="4826000" y="127685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4"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5" name="直線コネクタ 364"/>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79</xdr:row>
      <xdr:rowOff>115570</xdr:rowOff>
    </xdr:to>
    <xdr:cxnSp macro="">
      <xdr:nvCxnSpPr>
        <xdr:cNvPr id="368" name="直線コネクタ 367"/>
        <xdr:cNvCxnSpPr/>
      </xdr:nvCxnSpPr>
      <xdr:spPr>
        <a:xfrm flipV="1">
          <a:off x="3987800" y="13294361"/>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9"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0" name="フローチャート: 判断 369"/>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115570</xdr:rowOff>
    </xdr:to>
    <xdr:cxnSp macro="">
      <xdr:nvCxnSpPr>
        <xdr:cNvPr id="371" name="直線コネクタ 370"/>
        <xdr:cNvCxnSpPr/>
      </xdr:nvCxnSpPr>
      <xdr:spPr>
        <a:xfrm>
          <a:off x="3098800" y="1366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2" name="フローチャート: 判断 371"/>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3" name="テキスト ボックス 372"/>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82</xdr:row>
      <xdr:rowOff>12700</xdr:rowOff>
    </xdr:to>
    <xdr:cxnSp macro="">
      <xdr:nvCxnSpPr>
        <xdr:cNvPr id="374" name="直線コネクタ 373"/>
        <xdr:cNvCxnSpPr/>
      </xdr:nvCxnSpPr>
      <xdr:spPr>
        <a:xfrm flipV="1">
          <a:off x="2209800" y="136601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156211</xdr:rowOff>
    </xdr:from>
    <xdr:to>
      <xdr:col>15</xdr:col>
      <xdr:colOff>149225</xdr:colOff>
      <xdr:row>78</xdr:row>
      <xdr:rowOff>86361</xdr:rowOff>
    </xdr:to>
    <xdr:sp macro="" textlink="">
      <xdr:nvSpPr>
        <xdr:cNvPr id="375" name="フローチャート: 判断 37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76" name="テキスト ボックス 37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115570</xdr:rowOff>
    </xdr:from>
    <xdr:to>
      <xdr:col>11</xdr:col>
      <xdr:colOff>9525</xdr:colOff>
      <xdr:row>82</xdr:row>
      <xdr:rowOff>12700</xdr:rowOff>
    </xdr:to>
    <xdr:cxnSp macro="">
      <xdr:nvCxnSpPr>
        <xdr:cNvPr id="377" name="直線コネクタ 376"/>
        <xdr:cNvCxnSpPr/>
      </xdr:nvCxnSpPr>
      <xdr:spPr>
        <a:xfrm>
          <a:off x="1320800" y="1400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78" name="フローチャート: 判断 377"/>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9" name="テキスト ボックス 378"/>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80" name="フローチャート: 判断 379"/>
        <xdr:cNvSpPr/>
      </xdr:nvSpPr>
      <xdr:spPr>
        <a:xfrm>
          <a:off x="1270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5097</xdr:rowOff>
    </xdr:from>
    <xdr:ext cx="762000" cy="259045"/>
    <xdr:sp macro="" textlink="">
      <xdr:nvSpPr>
        <xdr:cNvPr id="381" name="テキスト ボックス 380"/>
        <xdr:cNvSpPr txBox="1"/>
      </xdr:nvSpPr>
      <xdr:spPr>
        <a:xfrm>
          <a:off x="939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7" name="楕円 386"/>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8"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89" name="楕円 388"/>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0" name="テキスト ボックス 389"/>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1" name="楕円 390"/>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2" name="テキスト ボックス 391"/>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133350</xdr:rowOff>
    </xdr:from>
    <xdr:to>
      <xdr:col>11</xdr:col>
      <xdr:colOff>60325</xdr:colOff>
      <xdr:row>82</xdr:row>
      <xdr:rowOff>63500</xdr:rowOff>
    </xdr:to>
    <xdr:sp macro="" textlink="">
      <xdr:nvSpPr>
        <xdr:cNvPr id="393" name="楕円 392"/>
        <xdr:cNvSpPr/>
      </xdr:nvSpPr>
      <xdr:spPr>
        <a:xfrm>
          <a:off x="2159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48277</xdr:rowOff>
    </xdr:from>
    <xdr:ext cx="762000" cy="259045"/>
    <xdr:sp macro="" textlink="">
      <xdr:nvSpPr>
        <xdr:cNvPr id="394" name="テキスト ボックス 393"/>
        <xdr:cNvSpPr txBox="1"/>
      </xdr:nvSpPr>
      <xdr:spPr>
        <a:xfrm>
          <a:off x="1828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macro="" textlink="">
      <xdr:nvSpPr>
        <xdr:cNvPr id="395" name="楕円 394"/>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151147</xdr:rowOff>
    </xdr:from>
    <xdr:ext cx="762000" cy="259045"/>
    <xdr:sp macro="" textlink="">
      <xdr:nvSpPr>
        <xdr:cNvPr id="396" name="テキスト ボックス 395"/>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baseline="0">
              <a:solidFill>
                <a:schemeClr val="dk1"/>
              </a:solidFill>
              <a:effectLst/>
              <a:latin typeface="+mn-lt"/>
              <a:ea typeface="+mn-ea"/>
              <a:cs typeface="+mn-cs"/>
            </a:rPr>
            <a:t>    </a:t>
          </a:r>
          <a:r>
            <a:rPr lang="ja-JP" altLang="ja-JP" sz="1300" u="none">
              <a:solidFill>
                <a:schemeClr val="dk1"/>
              </a:solidFill>
              <a:effectLst/>
              <a:latin typeface="+mn-lt"/>
              <a:ea typeface="+mn-ea"/>
              <a:cs typeface="+mn-cs"/>
            </a:rPr>
            <a:t>公債費以外に係る経常収支比率は、前年度と比較し１．２ポイント上昇している。これは、保育委託や観光バス駐車対策の増などにより経常的経費に充当された一般財源等</a:t>
          </a:r>
          <a:r>
            <a:rPr lang="ja-JP" altLang="en-US" sz="1300" u="none">
              <a:solidFill>
                <a:schemeClr val="dk1"/>
              </a:solidFill>
              <a:effectLst/>
              <a:latin typeface="+mn-lt"/>
              <a:ea typeface="+mn-ea"/>
              <a:cs typeface="+mn-cs"/>
            </a:rPr>
            <a:t>が</a:t>
          </a:r>
          <a:r>
            <a:rPr lang="ja-JP" altLang="ja-JP" sz="1300" u="none">
              <a:solidFill>
                <a:schemeClr val="dk1"/>
              </a:solidFill>
              <a:effectLst/>
              <a:latin typeface="+mn-lt"/>
              <a:ea typeface="+mn-ea"/>
              <a:cs typeface="+mn-cs"/>
            </a:rPr>
            <a:t>前年度に比べて増となったためである。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80</xdr:row>
      <xdr:rowOff>73661</xdr:rowOff>
    </xdr:to>
    <xdr:cxnSp macro="">
      <xdr:nvCxnSpPr>
        <xdr:cNvPr id="424" name="直線コネクタ 423"/>
        <xdr:cNvCxnSpPr/>
      </xdr:nvCxnSpPr>
      <xdr:spPr>
        <a:xfrm flipV="1">
          <a:off x="16510000" y="1263904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5"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26" name="直線コネクタ 425"/>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27"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28" name="直線コネクタ 427"/>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54611</xdr:rowOff>
    </xdr:to>
    <xdr:cxnSp macro="">
      <xdr:nvCxnSpPr>
        <xdr:cNvPr id="429" name="直線コネクタ 428"/>
        <xdr:cNvCxnSpPr/>
      </xdr:nvCxnSpPr>
      <xdr:spPr>
        <a:xfrm>
          <a:off x="15671800" y="135077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47007</xdr:rowOff>
    </xdr:from>
    <xdr:ext cx="762000" cy="259045"/>
    <xdr:sp macro="" textlink="">
      <xdr:nvSpPr>
        <xdr:cNvPr id="430" name="公債費以外平均値テキスト"/>
        <xdr:cNvSpPr txBox="1"/>
      </xdr:nvSpPr>
      <xdr:spPr>
        <a:xfrm>
          <a:off x="16598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1" name="フローチャート: 判断 430"/>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134620</xdr:rowOff>
    </xdr:to>
    <xdr:cxnSp macro="">
      <xdr:nvCxnSpPr>
        <xdr:cNvPr id="432" name="直線コネクタ 431"/>
        <xdr:cNvCxnSpPr/>
      </xdr:nvCxnSpPr>
      <xdr:spPr>
        <a:xfrm>
          <a:off x="14782800" y="13393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79</xdr:row>
      <xdr:rowOff>77470</xdr:rowOff>
    </xdr:to>
    <xdr:cxnSp macro="">
      <xdr:nvCxnSpPr>
        <xdr:cNvPr id="435" name="直線コネクタ 434"/>
        <xdr:cNvCxnSpPr/>
      </xdr:nvCxnSpPr>
      <xdr:spPr>
        <a:xfrm flipV="1">
          <a:off x="13893800" y="13393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36" name="フローチャート: 判断 435"/>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37" name="テキスト ボックス 436"/>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146050</xdr:rowOff>
    </xdr:to>
    <xdr:cxnSp macro="">
      <xdr:nvCxnSpPr>
        <xdr:cNvPr id="438" name="直線コネクタ 437"/>
        <xdr:cNvCxnSpPr/>
      </xdr:nvCxnSpPr>
      <xdr:spPr>
        <a:xfrm flipV="1">
          <a:off x="13004800" y="1362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9" name="フローチャート: 判断 438"/>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0" name="テキスト ボックス 439"/>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8" name="楕円 447"/>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9"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0" name="楕円 449"/>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1" name="テキスト ボックス 450"/>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52" name="楕円 451"/>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53" name="テキスト ボックス 452"/>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54" name="楕円 453"/>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55" name="テキスト ボックス 454"/>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56" name="楕円 455"/>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57" name="テキスト ボックス 456"/>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38445</xdr:rowOff>
    </xdr:from>
    <xdr:to>
      <xdr:col>29</xdr:col>
      <xdr:colOff>127000</xdr:colOff>
      <xdr:row>19</xdr:row>
      <xdr:rowOff>90098</xdr:rowOff>
    </xdr:to>
    <xdr:cxnSp macro="">
      <xdr:nvCxnSpPr>
        <xdr:cNvPr id="47" name="直線コネクタ 46"/>
        <xdr:cNvCxnSpPr/>
      </xdr:nvCxnSpPr>
      <xdr:spPr bwMode="auto">
        <a:xfrm flipV="1">
          <a:off x="5651500" y="1972020"/>
          <a:ext cx="0" cy="1423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62175</xdr:rowOff>
    </xdr:from>
    <xdr:ext cx="762000" cy="259045"/>
    <xdr:sp macro="" textlink="">
      <xdr:nvSpPr>
        <xdr:cNvPr id="48" name="人口1人当たり決算額の推移最小値テキスト130"/>
        <xdr:cNvSpPr txBox="1"/>
      </xdr:nvSpPr>
      <xdr:spPr>
        <a:xfrm>
          <a:off x="5740400" y="336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90098</xdr:rowOff>
    </xdr:from>
    <xdr:to>
      <xdr:col>30</xdr:col>
      <xdr:colOff>25400</xdr:colOff>
      <xdr:row>19</xdr:row>
      <xdr:rowOff>90098</xdr:rowOff>
    </xdr:to>
    <xdr:cxnSp macro="">
      <xdr:nvCxnSpPr>
        <xdr:cNvPr id="49" name="直線コネクタ 48"/>
        <xdr:cNvCxnSpPr/>
      </xdr:nvCxnSpPr>
      <xdr:spPr bwMode="auto">
        <a:xfrm>
          <a:off x="5562600" y="33952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124822</xdr:rowOff>
    </xdr:from>
    <xdr:ext cx="762000" cy="259045"/>
    <xdr:sp macro="" textlink="">
      <xdr:nvSpPr>
        <xdr:cNvPr id="50" name="人口1人当たり決算額の推移最大値テキスト130"/>
        <xdr:cNvSpPr txBox="1"/>
      </xdr:nvSpPr>
      <xdr:spPr>
        <a:xfrm>
          <a:off x="5740400" y="17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38445</xdr:rowOff>
    </xdr:from>
    <xdr:to>
      <xdr:col>30</xdr:col>
      <xdr:colOff>25400</xdr:colOff>
      <xdr:row>11</xdr:row>
      <xdr:rowOff>38445</xdr:rowOff>
    </xdr:to>
    <xdr:cxnSp macro="">
      <xdr:nvCxnSpPr>
        <xdr:cNvPr id="51" name="直線コネクタ 50"/>
        <xdr:cNvCxnSpPr/>
      </xdr:nvCxnSpPr>
      <xdr:spPr bwMode="auto">
        <a:xfrm>
          <a:off x="5562600" y="19720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53990</xdr:rowOff>
    </xdr:from>
    <xdr:to>
      <xdr:col>29</xdr:col>
      <xdr:colOff>127000</xdr:colOff>
      <xdr:row>17</xdr:row>
      <xdr:rowOff>61011</xdr:rowOff>
    </xdr:to>
    <xdr:cxnSp macro="">
      <xdr:nvCxnSpPr>
        <xdr:cNvPr id="52" name="直線コネクタ 51"/>
        <xdr:cNvCxnSpPr/>
      </xdr:nvCxnSpPr>
      <xdr:spPr bwMode="auto">
        <a:xfrm flipV="1">
          <a:off x="5003800" y="3016265"/>
          <a:ext cx="6477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26887</xdr:rowOff>
    </xdr:from>
    <xdr:ext cx="762000" cy="259045"/>
    <xdr:sp macro="" textlink="">
      <xdr:nvSpPr>
        <xdr:cNvPr id="53" name="人口1人当たり決算額の推移平均値テキスト130"/>
        <xdr:cNvSpPr txBox="1"/>
      </xdr:nvSpPr>
      <xdr:spPr>
        <a:xfrm>
          <a:off x="5740400" y="3160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54810</xdr:rowOff>
    </xdr:from>
    <xdr:to>
      <xdr:col>29</xdr:col>
      <xdr:colOff>177800</xdr:colOff>
      <xdr:row>18</xdr:row>
      <xdr:rowOff>156410</xdr:rowOff>
    </xdr:to>
    <xdr:sp macro="" textlink="">
      <xdr:nvSpPr>
        <xdr:cNvPr id="54" name="フローチャート: 判断 53"/>
        <xdr:cNvSpPr/>
      </xdr:nvSpPr>
      <xdr:spPr bwMode="auto">
        <a:xfrm>
          <a:off x="56007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61011</xdr:rowOff>
    </xdr:from>
    <xdr:to>
      <xdr:col>26</xdr:col>
      <xdr:colOff>50800</xdr:colOff>
      <xdr:row>17</xdr:row>
      <xdr:rowOff>65986</xdr:rowOff>
    </xdr:to>
    <xdr:cxnSp macro="">
      <xdr:nvCxnSpPr>
        <xdr:cNvPr id="55" name="直線コネクタ 54"/>
        <xdr:cNvCxnSpPr/>
      </xdr:nvCxnSpPr>
      <xdr:spPr bwMode="auto">
        <a:xfrm flipV="1">
          <a:off x="4305300" y="3023286"/>
          <a:ext cx="698500" cy="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48812</xdr:rowOff>
    </xdr:from>
    <xdr:to>
      <xdr:col>26</xdr:col>
      <xdr:colOff>101600</xdr:colOff>
      <xdr:row>18</xdr:row>
      <xdr:rowOff>150412</xdr:rowOff>
    </xdr:to>
    <xdr:sp macro="" textlink="">
      <xdr:nvSpPr>
        <xdr:cNvPr id="56" name="フローチャート: 判断 55"/>
        <xdr:cNvSpPr/>
      </xdr:nvSpPr>
      <xdr:spPr bwMode="auto">
        <a:xfrm>
          <a:off x="4953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135188</xdr:rowOff>
    </xdr:from>
    <xdr:ext cx="736600" cy="259045"/>
    <xdr:sp macro="" textlink="">
      <xdr:nvSpPr>
        <xdr:cNvPr id="57" name="テキスト ボックス 56"/>
        <xdr:cNvSpPr txBox="1"/>
      </xdr:nvSpPr>
      <xdr:spPr>
        <a:xfrm>
          <a:off x="4622800" y="326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58638</xdr:rowOff>
    </xdr:from>
    <xdr:to>
      <xdr:col>22</xdr:col>
      <xdr:colOff>114300</xdr:colOff>
      <xdr:row>17</xdr:row>
      <xdr:rowOff>65986</xdr:rowOff>
    </xdr:to>
    <xdr:cxnSp macro="">
      <xdr:nvCxnSpPr>
        <xdr:cNvPr id="58" name="直線コネクタ 57"/>
        <xdr:cNvCxnSpPr/>
      </xdr:nvCxnSpPr>
      <xdr:spPr bwMode="auto">
        <a:xfrm>
          <a:off x="3606800" y="3020913"/>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48594</xdr:rowOff>
    </xdr:from>
    <xdr:to>
      <xdr:col>22</xdr:col>
      <xdr:colOff>165100</xdr:colOff>
      <xdr:row>18</xdr:row>
      <xdr:rowOff>150194</xdr:rowOff>
    </xdr:to>
    <xdr:sp macro="" textlink="">
      <xdr:nvSpPr>
        <xdr:cNvPr id="59" name="フローチャート: 判断 58"/>
        <xdr:cNvSpPr/>
      </xdr:nvSpPr>
      <xdr:spPr bwMode="auto">
        <a:xfrm>
          <a:off x="4254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134971</xdr:rowOff>
    </xdr:from>
    <xdr:ext cx="762000" cy="259045"/>
    <xdr:sp macro="" textlink="">
      <xdr:nvSpPr>
        <xdr:cNvPr id="60" name="テキスト ボックス 59"/>
        <xdr:cNvSpPr txBox="1"/>
      </xdr:nvSpPr>
      <xdr:spPr>
        <a:xfrm>
          <a:off x="3924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58638</xdr:rowOff>
    </xdr:from>
    <xdr:to>
      <xdr:col>18</xdr:col>
      <xdr:colOff>177800</xdr:colOff>
      <xdr:row>17</xdr:row>
      <xdr:rowOff>69153</xdr:rowOff>
    </xdr:to>
    <xdr:cxnSp macro="">
      <xdr:nvCxnSpPr>
        <xdr:cNvPr id="61" name="直線コネクタ 60"/>
        <xdr:cNvCxnSpPr/>
      </xdr:nvCxnSpPr>
      <xdr:spPr bwMode="auto">
        <a:xfrm flipV="1">
          <a:off x="2908300" y="3020913"/>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42748</xdr:rowOff>
    </xdr:from>
    <xdr:to>
      <xdr:col>19</xdr:col>
      <xdr:colOff>38100</xdr:colOff>
      <xdr:row>18</xdr:row>
      <xdr:rowOff>144348</xdr:rowOff>
    </xdr:to>
    <xdr:sp macro="" textlink="">
      <xdr:nvSpPr>
        <xdr:cNvPr id="62" name="フローチャート: 判断 61"/>
        <xdr:cNvSpPr/>
      </xdr:nvSpPr>
      <xdr:spPr bwMode="auto">
        <a:xfrm>
          <a:off x="3556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129125</xdr:rowOff>
    </xdr:from>
    <xdr:ext cx="762000" cy="259045"/>
    <xdr:sp macro="" textlink="">
      <xdr:nvSpPr>
        <xdr:cNvPr id="63" name="テキスト ボックス 62"/>
        <xdr:cNvSpPr txBox="1"/>
      </xdr:nvSpPr>
      <xdr:spPr>
        <a:xfrm>
          <a:off x="32258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38035</xdr:rowOff>
    </xdr:from>
    <xdr:to>
      <xdr:col>15</xdr:col>
      <xdr:colOff>101600</xdr:colOff>
      <xdr:row>18</xdr:row>
      <xdr:rowOff>139635</xdr:rowOff>
    </xdr:to>
    <xdr:sp macro="" textlink="">
      <xdr:nvSpPr>
        <xdr:cNvPr id="64" name="フローチャート: 判断 63"/>
        <xdr:cNvSpPr/>
      </xdr:nvSpPr>
      <xdr:spPr bwMode="auto">
        <a:xfrm>
          <a:off x="2857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124412</xdr:rowOff>
    </xdr:from>
    <xdr:ext cx="762000" cy="259045"/>
    <xdr:sp macro="" textlink="">
      <xdr:nvSpPr>
        <xdr:cNvPr id="65" name="テキスト ボックス 64"/>
        <xdr:cNvSpPr txBox="1"/>
      </xdr:nvSpPr>
      <xdr:spPr>
        <a:xfrm>
          <a:off x="2527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3190</xdr:rowOff>
    </xdr:from>
    <xdr:to>
      <xdr:col>29</xdr:col>
      <xdr:colOff>177800</xdr:colOff>
      <xdr:row>17</xdr:row>
      <xdr:rowOff>104790</xdr:rowOff>
    </xdr:to>
    <xdr:sp macro="" textlink="">
      <xdr:nvSpPr>
        <xdr:cNvPr id="71" name="楕円 70"/>
        <xdr:cNvSpPr/>
      </xdr:nvSpPr>
      <xdr:spPr bwMode="auto">
        <a:xfrm>
          <a:off x="5600700" y="296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19717</xdr:rowOff>
    </xdr:from>
    <xdr:ext cx="762000" cy="259045"/>
    <xdr:sp macro="" textlink="">
      <xdr:nvSpPr>
        <xdr:cNvPr id="72" name="人口1人当たり決算額の推移該当値テキスト130"/>
        <xdr:cNvSpPr txBox="1"/>
      </xdr:nvSpPr>
      <xdr:spPr>
        <a:xfrm>
          <a:off x="5740400" y="281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10211</xdr:rowOff>
    </xdr:from>
    <xdr:to>
      <xdr:col>26</xdr:col>
      <xdr:colOff>101600</xdr:colOff>
      <xdr:row>17</xdr:row>
      <xdr:rowOff>111811</xdr:rowOff>
    </xdr:to>
    <xdr:sp macro="" textlink="">
      <xdr:nvSpPr>
        <xdr:cNvPr id="73" name="楕円 72"/>
        <xdr:cNvSpPr/>
      </xdr:nvSpPr>
      <xdr:spPr bwMode="auto">
        <a:xfrm>
          <a:off x="49530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121988</xdr:rowOff>
    </xdr:from>
    <xdr:ext cx="736600" cy="259045"/>
    <xdr:sp macro="" textlink="">
      <xdr:nvSpPr>
        <xdr:cNvPr id="74" name="テキスト ボックス 73"/>
        <xdr:cNvSpPr txBox="1"/>
      </xdr:nvSpPr>
      <xdr:spPr>
        <a:xfrm>
          <a:off x="4622800" y="274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15186</xdr:rowOff>
    </xdr:from>
    <xdr:to>
      <xdr:col>22</xdr:col>
      <xdr:colOff>165100</xdr:colOff>
      <xdr:row>17</xdr:row>
      <xdr:rowOff>116786</xdr:rowOff>
    </xdr:to>
    <xdr:sp macro="" textlink="">
      <xdr:nvSpPr>
        <xdr:cNvPr id="75" name="楕円 74"/>
        <xdr:cNvSpPr/>
      </xdr:nvSpPr>
      <xdr:spPr bwMode="auto">
        <a:xfrm>
          <a:off x="4254500" y="297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126963</xdr:rowOff>
    </xdr:from>
    <xdr:ext cx="762000" cy="259045"/>
    <xdr:sp macro="" textlink="">
      <xdr:nvSpPr>
        <xdr:cNvPr id="76" name="テキスト ボックス 75"/>
        <xdr:cNvSpPr txBox="1"/>
      </xdr:nvSpPr>
      <xdr:spPr>
        <a:xfrm>
          <a:off x="3924300" y="274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7838</xdr:rowOff>
    </xdr:from>
    <xdr:to>
      <xdr:col>19</xdr:col>
      <xdr:colOff>38100</xdr:colOff>
      <xdr:row>17</xdr:row>
      <xdr:rowOff>109438</xdr:rowOff>
    </xdr:to>
    <xdr:sp macro="" textlink="">
      <xdr:nvSpPr>
        <xdr:cNvPr id="77" name="楕円 76"/>
        <xdr:cNvSpPr/>
      </xdr:nvSpPr>
      <xdr:spPr bwMode="auto">
        <a:xfrm>
          <a:off x="3556000" y="297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119615</xdr:rowOff>
    </xdr:from>
    <xdr:ext cx="762000" cy="259045"/>
    <xdr:sp macro="" textlink="">
      <xdr:nvSpPr>
        <xdr:cNvPr id="78" name="テキスト ボックス 77"/>
        <xdr:cNvSpPr txBox="1"/>
      </xdr:nvSpPr>
      <xdr:spPr>
        <a:xfrm>
          <a:off x="3225800" y="273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18353</xdr:rowOff>
    </xdr:from>
    <xdr:to>
      <xdr:col>15</xdr:col>
      <xdr:colOff>101600</xdr:colOff>
      <xdr:row>17</xdr:row>
      <xdr:rowOff>119953</xdr:rowOff>
    </xdr:to>
    <xdr:sp macro="" textlink="">
      <xdr:nvSpPr>
        <xdr:cNvPr id="79" name="楕円 78"/>
        <xdr:cNvSpPr/>
      </xdr:nvSpPr>
      <xdr:spPr bwMode="auto">
        <a:xfrm>
          <a:off x="2857500" y="298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130130</xdr:rowOff>
    </xdr:from>
    <xdr:ext cx="762000" cy="259045"/>
    <xdr:sp macro="" textlink="">
      <xdr:nvSpPr>
        <xdr:cNvPr id="80" name="テキスト ボックス 79"/>
        <xdr:cNvSpPr txBox="1"/>
      </xdr:nvSpPr>
      <xdr:spPr>
        <a:xfrm>
          <a:off x="2527300" y="274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287401</xdr:rowOff>
    </xdr:from>
    <xdr:to>
      <xdr:col>29</xdr:col>
      <xdr:colOff>127000</xdr:colOff>
      <xdr:row>37</xdr:row>
      <xdr:rowOff>177826</xdr:rowOff>
    </xdr:to>
    <xdr:cxnSp macro="">
      <xdr:nvCxnSpPr>
        <xdr:cNvPr id="109" name="直線コネクタ 108"/>
        <xdr:cNvCxnSpPr/>
      </xdr:nvCxnSpPr>
      <xdr:spPr bwMode="auto">
        <a:xfrm flipV="1">
          <a:off x="5651500" y="6211951"/>
          <a:ext cx="0" cy="109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149903</xdr:rowOff>
    </xdr:from>
    <xdr:ext cx="762000" cy="259045"/>
    <xdr:sp macro="" textlink="">
      <xdr:nvSpPr>
        <xdr:cNvPr id="110" name="人口1人当たり決算額の推移最小値テキスト445"/>
        <xdr:cNvSpPr txBox="1"/>
      </xdr:nvSpPr>
      <xdr:spPr>
        <a:xfrm>
          <a:off x="5740400" y="727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177826</xdr:rowOff>
    </xdr:from>
    <xdr:to>
      <xdr:col>30</xdr:col>
      <xdr:colOff>25400</xdr:colOff>
      <xdr:row>37</xdr:row>
      <xdr:rowOff>177826</xdr:rowOff>
    </xdr:to>
    <xdr:cxnSp macro="">
      <xdr:nvCxnSpPr>
        <xdr:cNvPr id="111" name="直線コネクタ 110"/>
        <xdr:cNvCxnSpPr/>
      </xdr:nvCxnSpPr>
      <xdr:spPr bwMode="auto">
        <a:xfrm>
          <a:off x="5562600" y="73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30878</xdr:rowOff>
    </xdr:from>
    <xdr:ext cx="762000" cy="259045"/>
    <xdr:sp macro="" textlink="">
      <xdr:nvSpPr>
        <xdr:cNvPr id="112" name="人口1人当たり決算額の推移最大値テキスト445"/>
        <xdr:cNvSpPr txBox="1"/>
      </xdr:nvSpPr>
      <xdr:spPr>
        <a:xfrm>
          <a:off x="5740400" y="59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287401</xdr:rowOff>
    </xdr:from>
    <xdr:to>
      <xdr:col>30</xdr:col>
      <xdr:colOff>25400</xdr:colOff>
      <xdr:row>33</xdr:row>
      <xdr:rowOff>287401</xdr:rowOff>
    </xdr:to>
    <xdr:cxnSp macro="">
      <xdr:nvCxnSpPr>
        <xdr:cNvPr id="113" name="直線コネクタ 112"/>
        <xdr:cNvCxnSpPr/>
      </xdr:nvCxnSpPr>
      <xdr:spPr bwMode="auto">
        <a:xfrm>
          <a:off x="5562600" y="621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130201</xdr:rowOff>
    </xdr:from>
    <xdr:to>
      <xdr:col>29</xdr:col>
      <xdr:colOff>127000</xdr:colOff>
      <xdr:row>35</xdr:row>
      <xdr:rowOff>154204</xdr:rowOff>
    </xdr:to>
    <xdr:cxnSp macro="">
      <xdr:nvCxnSpPr>
        <xdr:cNvPr id="114" name="直線コネクタ 113"/>
        <xdr:cNvCxnSpPr/>
      </xdr:nvCxnSpPr>
      <xdr:spPr bwMode="auto">
        <a:xfrm>
          <a:off x="5003800" y="6397651"/>
          <a:ext cx="647700" cy="36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176141</xdr:rowOff>
    </xdr:from>
    <xdr:ext cx="762000" cy="259045"/>
    <xdr:sp macro="" textlink="">
      <xdr:nvSpPr>
        <xdr:cNvPr id="115" name="人口1人当たり決算額の推移平均値テキスト445"/>
        <xdr:cNvSpPr txBox="1"/>
      </xdr:nvSpPr>
      <xdr:spPr>
        <a:xfrm>
          <a:off x="5740400" y="678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204064</xdr:rowOff>
    </xdr:from>
    <xdr:to>
      <xdr:col>29</xdr:col>
      <xdr:colOff>177800</xdr:colOff>
      <xdr:row>35</xdr:row>
      <xdr:rowOff>305664</xdr:rowOff>
    </xdr:to>
    <xdr:sp macro="" textlink="">
      <xdr:nvSpPr>
        <xdr:cNvPr id="116" name="フローチャート: 判断 115"/>
        <xdr:cNvSpPr/>
      </xdr:nvSpPr>
      <xdr:spPr bwMode="auto">
        <a:xfrm>
          <a:off x="5600700" y="6814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160756</xdr:rowOff>
    </xdr:from>
    <xdr:to>
      <xdr:col>26</xdr:col>
      <xdr:colOff>50800</xdr:colOff>
      <xdr:row>34</xdr:row>
      <xdr:rowOff>130201</xdr:rowOff>
    </xdr:to>
    <xdr:cxnSp macro="">
      <xdr:nvCxnSpPr>
        <xdr:cNvPr id="117" name="直線コネクタ 116"/>
        <xdr:cNvCxnSpPr/>
      </xdr:nvCxnSpPr>
      <xdr:spPr bwMode="auto">
        <a:xfrm>
          <a:off x="4305300" y="6085306"/>
          <a:ext cx="698500" cy="3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107366</xdr:rowOff>
    </xdr:from>
    <xdr:to>
      <xdr:col>26</xdr:col>
      <xdr:colOff>101600</xdr:colOff>
      <xdr:row>35</xdr:row>
      <xdr:rowOff>208966</xdr:rowOff>
    </xdr:to>
    <xdr:sp macro="" textlink="">
      <xdr:nvSpPr>
        <xdr:cNvPr id="118" name="フローチャート: 判断 117"/>
        <xdr:cNvSpPr/>
      </xdr:nvSpPr>
      <xdr:spPr bwMode="auto">
        <a:xfrm>
          <a:off x="4953000" y="6717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193743</xdr:rowOff>
    </xdr:from>
    <xdr:ext cx="736600" cy="259045"/>
    <xdr:sp macro="" textlink="">
      <xdr:nvSpPr>
        <xdr:cNvPr id="119" name="テキスト ボックス 118"/>
        <xdr:cNvSpPr txBox="1"/>
      </xdr:nvSpPr>
      <xdr:spPr>
        <a:xfrm>
          <a:off x="4622800" y="6804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160756</xdr:rowOff>
    </xdr:from>
    <xdr:to>
      <xdr:col>22</xdr:col>
      <xdr:colOff>114300</xdr:colOff>
      <xdr:row>33</xdr:row>
      <xdr:rowOff>189865</xdr:rowOff>
    </xdr:to>
    <xdr:cxnSp macro="">
      <xdr:nvCxnSpPr>
        <xdr:cNvPr id="120" name="直線コネクタ 119"/>
        <xdr:cNvCxnSpPr/>
      </xdr:nvCxnSpPr>
      <xdr:spPr bwMode="auto">
        <a:xfrm flipV="1">
          <a:off x="3606800" y="6085306"/>
          <a:ext cx="698500" cy="29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13716</xdr:rowOff>
    </xdr:from>
    <xdr:to>
      <xdr:col>22</xdr:col>
      <xdr:colOff>165100</xdr:colOff>
      <xdr:row>35</xdr:row>
      <xdr:rowOff>115316</xdr:rowOff>
    </xdr:to>
    <xdr:sp macro="" textlink="">
      <xdr:nvSpPr>
        <xdr:cNvPr id="121" name="フローチャート: 判断 120"/>
        <xdr:cNvSpPr/>
      </xdr:nvSpPr>
      <xdr:spPr bwMode="auto">
        <a:xfrm>
          <a:off x="4254500" y="6624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100093</xdr:rowOff>
    </xdr:from>
    <xdr:ext cx="762000" cy="259045"/>
    <xdr:sp macro="" textlink="">
      <xdr:nvSpPr>
        <xdr:cNvPr id="122" name="テキスト ボックス 121"/>
        <xdr:cNvSpPr txBox="1"/>
      </xdr:nvSpPr>
      <xdr:spPr>
        <a:xfrm>
          <a:off x="3924300" y="67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20320</xdr:rowOff>
    </xdr:from>
    <xdr:to>
      <xdr:col>18</xdr:col>
      <xdr:colOff>177800</xdr:colOff>
      <xdr:row>33</xdr:row>
      <xdr:rowOff>189865</xdr:rowOff>
    </xdr:to>
    <xdr:cxnSp macro="">
      <xdr:nvCxnSpPr>
        <xdr:cNvPr id="123" name="直線コネクタ 122"/>
        <xdr:cNvCxnSpPr/>
      </xdr:nvCxnSpPr>
      <xdr:spPr bwMode="auto">
        <a:xfrm>
          <a:off x="2908300" y="5944870"/>
          <a:ext cx="698500" cy="16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239420</xdr:rowOff>
    </xdr:from>
    <xdr:to>
      <xdr:col>19</xdr:col>
      <xdr:colOff>38100</xdr:colOff>
      <xdr:row>34</xdr:row>
      <xdr:rowOff>341020</xdr:rowOff>
    </xdr:to>
    <xdr:sp macro="" textlink="">
      <xdr:nvSpPr>
        <xdr:cNvPr id="124" name="フローチャート: 判断 123"/>
        <xdr:cNvSpPr/>
      </xdr:nvSpPr>
      <xdr:spPr bwMode="auto">
        <a:xfrm>
          <a:off x="3556000" y="650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325797</xdr:rowOff>
    </xdr:from>
    <xdr:ext cx="762000" cy="259045"/>
    <xdr:sp macro="" textlink="">
      <xdr:nvSpPr>
        <xdr:cNvPr id="125" name="テキスト ボックス 124"/>
        <xdr:cNvSpPr txBox="1"/>
      </xdr:nvSpPr>
      <xdr:spPr>
        <a:xfrm>
          <a:off x="3225800" y="659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188290</xdr:rowOff>
    </xdr:from>
    <xdr:to>
      <xdr:col>15</xdr:col>
      <xdr:colOff>101600</xdr:colOff>
      <xdr:row>34</xdr:row>
      <xdr:rowOff>289890</xdr:rowOff>
    </xdr:to>
    <xdr:sp macro="" textlink="">
      <xdr:nvSpPr>
        <xdr:cNvPr id="126" name="フローチャート: 判断 125"/>
        <xdr:cNvSpPr/>
      </xdr:nvSpPr>
      <xdr:spPr bwMode="auto">
        <a:xfrm>
          <a:off x="2857500" y="6455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274667</xdr:rowOff>
    </xdr:from>
    <xdr:ext cx="762000" cy="259045"/>
    <xdr:sp macro="" textlink="">
      <xdr:nvSpPr>
        <xdr:cNvPr id="127" name="テキスト ボックス 126"/>
        <xdr:cNvSpPr txBox="1"/>
      </xdr:nvSpPr>
      <xdr:spPr>
        <a:xfrm>
          <a:off x="2527300" y="65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103404</xdr:rowOff>
    </xdr:from>
    <xdr:to>
      <xdr:col>29</xdr:col>
      <xdr:colOff>177800</xdr:colOff>
      <xdr:row>35</xdr:row>
      <xdr:rowOff>205004</xdr:rowOff>
    </xdr:to>
    <xdr:sp macro="" textlink="">
      <xdr:nvSpPr>
        <xdr:cNvPr id="133" name="楕円 132"/>
        <xdr:cNvSpPr/>
      </xdr:nvSpPr>
      <xdr:spPr bwMode="auto">
        <a:xfrm>
          <a:off x="5600700" y="671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291381</xdr:rowOff>
    </xdr:from>
    <xdr:ext cx="762000" cy="259045"/>
    <xdr:sp macro="" textlink="">
      <xdr:nvSpPr>
        <xdr:cNvPr id="134" name="人口1人当たり決算額の推移該当値テキスト445"/>
        <xdr:cNvSpPr txBox="1"/>
      </xdr:nvSpPr>
      <xdr:spPr>
        <a:xfrm>
          <a:off x="5740400" y="65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79401</xdr:rowOff>
    </xdr:from>
    <xdr:to>
      <xdr:col>26</xdr:col>
      <xdr:colOff>101600</xdr:colOff>
      <xdr:row>34</xdr:row>
      <xdr:rowOff>181001</xdr:rowOff>
    </xdr:to>
    <xdr:sp macro="" textlink="">
      <xdr:nvSpPr>
        <xdr:cNvPr id="135" name="楕円 134"/>
        <xdr:cNvSpPr/>
      </xdr:nvSpPr>
      <xdr:spPr bwMode="auto">
        <a:xfrm>
          <a:off x="4953000" y="634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191178</xdr:rowOff>
    </xdr:from>
    <xdr:ext cx="736600" cy="259045"/>
    <xdr:sp macro="" textlink="">
      <xdr:nvSpPr>
        <xdr:cNvPr id="136" name="テキスト ボックス 135"/>
        <xdr:cNvSpPr txBox="1"/>
      </xdr:nvSpPr>
      <xdr:spPr>
        <a:xfrm>
          <a:off x="4622800" y="611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109956</xdr:rowOff>
    </xdr:from>
    <xdr:to>
      <xdr:col>22</xdr:col>
      <xdr:colOff>165100</xdr:colOff>
      <xdr:row>33</xdr:row>
      <xdr:rowOff>211556</xdr:rowOff>
    </xdr:to>
    <xdr:sp macro="" textlink="">
      <xdr:nvSpPr>
        <xdr:cNvPr id="137" name="楕円 136"/>
        <xdr:cNvSpPr/>
      </xdr:nvSpPr>
      <xdr:spPr bwMode="auto">
        <a:xfrm>
          <a:off x="4254500" y="603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50283</xdr:rowOff>
    </xdr:from>
    <xdr:ext cx="762000" cy="259045"/>
    <xdr:sp macro="" textlink="">
      <xdr:nvSpPr>
        <xdr:cNvPr id="138" name="テキスト ボックス 137"/>
        <xdr:cNvSpPr txBox="1"/>
      </xdr:nvSpPr>
      <xdr:spPr>
        <a:xfrm>
          <a:off x="3924300" y="580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139065</xdr:rowOff>
    </xdr:from>
    <xdr:to>
      <xdr:col>19</xdr:col>
      <xdr:colOff>38100</xdr:colOff>
      <xdr:row>33</xdr:row>
      <xdr:rowOff>240665</xdr:rowOff>
    </xdr:to>
    <xdr:sp macro="" textlink="">
      <xdr:nvSpPr>
        <xdr:cNvPr id="139" name="楕円 138"/>
        <xdr:cNvSpPr/>
      </xdr:nvSpPr>
      <xdr:spPr bwMode="auto">
        <a:xfrm>
          <a:off x="3556000" y="6063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79392</xdr:rowOff>
    </xdr:from>
    <xdr:ext cx="762000" cy="259045"/>
    <xdr:sp macro="" textlink="">
      <xdr:nvSpPr>
        <xdr:cNvPr id="140" name="テキスト ボックス 139"/>
        <xdr:cNvSpPr txBox="1"/>
      </xdr:nvSpPr>
      <xdr:spPr>
        <a:xfrm>
          <a:off x="3225800" y="583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140970</xdr:rowOff>
    </xdr:from>
    <xdr:to>
      <xdr:col>15</xdr:col>
      <xdr:colOff>101600</xdr:colOff>
      <xdr:row>33</xdr:row>
      <xdr:rowOff>71120</xdr:rowOff>
    </xdr:to>
    <xdr:sp macro="" textlink="">
      <xdr:nvSpPr>
        <xdr:cNvPr id="141" name="楕円 140"/>
        <xdr:cNvSpPr/>
      </xdr:nvSpPr>
      <xdr:spPr bwMode="auto">
        <a:xfrm>
          <a:off x="2857500" y="589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252747</xdr:rowOff>
    </xdr:from>
    <xdr:ext cx="762000" cy="259045"/>
    <xdr:sp macro="" textlink="">
      <xdr:nvSpPr>
        <xdr:cNvPr id="142" name="テキスト ボックス 141"/>
        <xdr:cNvSpPr txBox="1"/>
      </xdr:nvSpPr>
      <xdr:spPr>
        <a:xfrm>
          <a:off x="25273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196,134
181,272
10.11
99,731,574
95,355,568
3,705,585
53,914,092
11,316,104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xdr:rowOff>
    </xdr:from>
    <xdr:to>
      <xdr:col>24</xdr:col>
      <xdr:colOff>62865</xdr:colOff>
      <xdr:row>38</xdr:row>
      <xdr:rowOff>77064</xdr:rowOff>
    </xdr:to>
    <xdr:cxnSp macro="">
      <xdr:nvCxnSpPr>
        <xdr:cNvPr id="58" name="直線コネクタ 57"/>
        <xdr:cNvCxnSpPr/>
      </xdr:nvCxnSpPr>
      <xdr:spPr>
        <a:xfrm flipV="1">
          <a:off x="4633595" y="5157927"/>
          <a:ext cx="1270" cy="14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80891</xdr:rowOff>
    </xdr:from>
    <xdr:ext cx="534377" cy="259045"/>
    <xdr:sp macro="" textlink="">
      <xdr:nvSpPr>
        <xdr:cNvPr id="59" name="人件費最小値テキスト"/>
        <xdr:cNvSpPr txBox="1"/>
      </xdr:nvSpPr>
      <xdr:spPr>
        <a:xfrm>
          <a:off x="4686300" y="65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77064</xdr:rowOff>
    </xdr:from>
    <xdr:to>
      <xdr:col>24</xdr:col>
      <xdr:colOff>152400</xdr:colOff>
      <xdr:row>38</xdr:row>
      <xdr:rowOff>77064</xdr:rowOff>
    </xdr:to>
    <xdr:cxnSp macro="">
      <xdr:nvCxnSpPr>
        <xdr:cNvPr id="60" name="直線コネクタ 59"/>
        <xdr:cNvCxnSpPr/>
      </xdr:nvCxnSpPr>
      <xdr:spPr>
        <a:xfrm>
          <a:off x="4546600" y="65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132554</xdr:rowOff>
    </xdr:from>
    <xdr:ext cx="599010" cy="259045"/>
    <xdr:sp macro="" textlink="">
      <xdr:nvSpPr>
        <xdr:cNvPr id="61" name="人件費最大値テキスト"/>
        <xdr:cNvSpPr txBox="1"/>
      </xdr:nvSpPr>
      <xdr:spPr>
        <a:xfrm>
          <a:off x="4686300" y="4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14427</xdr:rowOff>
    </xdr:from>
    <xdr:to>
      <xdr:col>24</xdr:col>
      <xdr:colOff>152400</xdr:colOff>
      <xdr:row>30</xdr:row>
      <xdr:rowOff>14427</xdr:rowOff>
    </xdr:to>
    <xdr:cxnSp macro="">
      <xdr:nvCxnSpPr>
        <xdr:cNvPr id="62" name="直線コネクタ 61"/>
        <xdr:cNvCxnSpPr/>
      </xdr:nvCxnSpPr>
      <xdr:spPr>
        <a:xfrm>
          <a:off x="4546600" y="51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26184</xdr:rowOff>
    </xdr:from>
    <xdr:to>
      <xdr:col>24</xdr:col>
      <xdr:colOff>63500</xdr:colOff>
      <xdr:row>36</xdr:row>
      <xdr:rowOff>47400</xdr:rowOff>
    </xdr:to>
    <xdr:cxnSp macro="">
      <xdr:nvCxnSpPr>
        <xdr:cNvPr id="63" name="直線コネクタ 62"/>
        <xdr:cNvCxnSpPr/>
      </xdr:nvCxnSpPr>
      <xdr:spPr>
        <a:xfrm>
          <a:off x="3797300" y="6198384"/>
          <a:ext cx="8382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11570</xdr:rowOff>
    </xdr:from>
    <xdr:ext cx="534377" cy="259045"/>
    <xdr:sp macro="" textlink="">
      <xdr:nvSpPr>
        <xdr:cNvPr id="64" name="人件費平均値テキスト"/>
        <xdr:cNvSpPr txBox="1"/>
      </xdr:nvSpPr>
      <xdr:spPr>
        <a:xfrm>
          <a:off x="4686300" y="6355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33143</xdr:rowOff>
    </xdr:from>
    <xdr:to>
      <xdr:col>24</xdr:col>
      <xdr:colOff>114300</xdr:colOff>
      <xdr:row>37</xdr:row>
      <xdr:rowOff>134743</xdr:rowOff>
    </xdr:to>
    <xdr:sp macro="" textlink="">
      <xdr:nvSpPr>
        <xdr:cNvPr id="65" name="フローチャート: 判断 64"/>
        <xdr:cNvSpPr/>
      </xdr:nvSpPr>
      <xdr:spPr>
        <a:xfrm>
          <a:off x="45847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26184</xdr:rowOff>
    </xdr:from>
    <xdr:to>
      <xdr:col>19</xdr:col>
      <xdr:colOff>177800</xdr:colOff>
      <xdr:row>36</xdr:row>
      <xdr:rowOff>31855</xdr:rowOff>
    </xdr:to>
    <xdr:cxnSp macro="">
      <xdr:nvCxnSpPr>
        <xdr:cNvPr id="66" name="直線コネクタ 65"/>
        <xdr:cNvCxnSpPr/>
      </xdr:nvCxnSpPr>
      <xdr:spPr>
        <a:xfrm flipV="1">
          <a:off x="2908300" y="6198384"/>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17664</xdr:rowOff>
    </xdr:from>
    <xdr:to>
      <xdr:col>20</xdr:col>
      <xdr:colOff>38100</xdr:colOff>
      <xdr:row>37</xdr:row>
      <xdr:rowOff>119264</xdr:rowOff>
    </xdr:to>
    <xdr:sp macro="" textlink="">
      <xdr:nvSpPr>
        <xdr:cNvPr id="67" name="フローチャート: 判断 66"/>
        <xdr:cNvSpPr/>
      </xdr:nvSpPr>
      <xdr:spPr>
        <a:xfrm>
          <a:off x="3746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110391</xdr:rowOff>
    </xdr:from>
    <xdr:ext cx="534377" cy="259045"/>
    <xdr:sp macro="" textlink="">
      <xdr:nvSpPr>
        <xdr:cNvPr id="68" name="テキスト ボックス 67"/>
        <xdr:cNvSpPr txBox="1"/>
      </xdr:nvSpPr>
      <xdr:spPr>
        <a:xfrm>
          <a:off x="3530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19620</xdr:rowOff>
    </xdr:from>
    <xdr:to>
      <xdr:col>15</xdr:col>
      <xdr:colOff>50800</xdr:colOff>
      <xdr:row>36</xdr:row>
      <xdr:rowOff>31855</xdr:rowOff>
    </xdr:to>
    <xdr:cxnSp macro="">
      <xdr:nvCxnSpPr>
        <xdr:cNvPr id="69" name="直線コネクタ 68"/>
        <xdr:cNvCxnSpPr/>
      </xdr:nvCxnSpPr>
      <xdr:spPr>
        <a:xfrm>
          <a:off x="2019300" y="6191820"/>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20059</xdr:rowOff>
    </xdr:from>
    <xdr:to>
      <xdr:col>15</xdr:col>
      <xdr:colOff>101600</xdr:colOff>
      <xdr:row>37</xdr:row>
      <xdr:rowOff>121659</xdr:rowOff>
    </xdr:to>
    <xdr:sp macro="" textlink="">
      <xdr:nvSpPr>
        <xdr:cNvPr id="70" name="フローチャート: 判断 69"/>
        <xdr:cNvSpPr/>
      </xdr:nvSpPr>
      <xdr:spPr>
        <a:xfrm>
          <a:off x="2857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112786</xdr:rowOff>
    </xdr:from>
    <xdr:ext cx="534377" cy="259045"/>
    <xdr:sp macro="" textlink="">
      <xdr:nvSpPr>
        <xdr:cNvPr id="71" name="テキスト ボックス 70"/>
        <xdr:cNvSpPr txBox="1"/>
      </xdr:nvSpPr>
      <xdr:spPr>
        <a:xfrm>
          <a:off x="2641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19620</xdr:rowOff>
    </xdr:from>
    <xdr:to>
      <xdr:col>10</xdr:col>
      <xdr:colOff>114300</xdr:colOff>
      <xdr:row>36</xdr:row>
      <xdr:rowOff>42980</xdr:rowOff>
    </xdr:to>
    <xdr:cxnSp macro="">
      <xdr:nvCxnSpPr>
        <xdr:cNvPr id="72" name="直線コネクタ 71"/>
        <xdr:cNvCxnSpPr/>
      </xdr:nvCxnSpPr>
      <xdr:spPr>
        <a:xfrm flipV="1">
          <a:off x="1130300" y="6191820"/>
          <a:ext cx="889000" cy="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6245</xdr:rowOff>
    </xdr:from>
    <xdr:to>
      <xdr:col>10</xdr:col>
      <xdr:colOff>165100</xdr:colOff>
      <xdr:row>37</xdr:row>
      <xdr:rowOff>107845</xdr:rowOff>
    </xdr:to>
    <xdr:sp macro="" textlink="">
      <xdr:nvSpPr>
        <xdr:cNvPr id="73" name="フローチャート: 判断 72"/>
        <xdr:cNvSpPr/>
      </xdr:nvSpPr>
      <xdr:spPr>
        <a:xfrm>
          <a:off x="1968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98972</xdr:rowOff>
    </xdr:from>
    <xdr:ext cx="534377" cy="259045"/>
    <xdr:sp macro="" textlink="">
      <xdr:nvSpPr>
        <xdr:cNvPr id="74" name="テキスト ボックス 73"/>
        <xdr:cNvSpPr txBox="1"/>
      </xdr:nvSpPr>
      <xdr:spPr>
        <a:xfrm>
          <a:off x="1752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170554</xdr:rowOff>
    </xdr:from>
    <xdr:to>
      <xdr:col>6</xdr:col>
      <xdr:colOff>38100</xdr:colOff>
      <xdr:row>37</xdr:row>
      <xdr:rowOff>100704</xdr:rowOff>
    </xdr:to>
    <xdr:sp macro="" textlink="">
      <xdr:nvSpPr>
        <xdr:cNvPr id="75" name="フローチャート: 判断 74"/>
        <xdr:cNvSpPr/>
      </xdr:nvSpPr>
      <xdr:spPr>
        <a:xfrm>
          <a:off x="1079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91831</xdr:rowOff>
    </xdr:from>
    <xdr:ext cx="534377" cy="259045"/>
    <xdr:sp macro="" textlink="">
      <xdr:nvSpPr>
        <xdr:cNvPr id="76" name="テキスト ボックス 75"/>
        <xdr:cNvSpPr txBox="1"/>
      </xdr:nvSpPr>
      <xdr:spPr>
        <a:xfrm>
          <a:off x="863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168050</xdr:rowOff>
    </xdr:from>
    <xdr:to>
      <xdr:col>24</xdr:col>
      <xdr:colOff>114300</xdr:colOff>
      <xdr:row>36</xdr:row>
      <xdr:rowOff>98200</xdr:rowOff>
    </xdr:to>
    <xdr:sp macro="" textlink="">
      <xdr:nvSpPr>
        <xdr:cNvPr id="82" name="楕円 81"/>
        <xdr:cNvSpPr/>
      </xdr:nvSpPr>
      <xdr:spPr>
        <a:xfrm>
          <a:off x="4584700" y="61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19477</xdr:rowOff>
    </xdr:from>
    <xdr:ext cx="534377" cy="259045"/>
    <xdr:sp macro="" textlink="">
      <xdr:nvSpPr>
        <xdr:cNvPr id="83" name="人件費該当値テキスト"/>
        <xdr:cNvSpPr txBox="1"/>
      </xdr:nvSpPr>
      <xdr:spPr>
        <a:xfrm>
          <a:off x="4686300" y="60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146834</xdr:rowOff>
    </xdr:from>
    <xdr:to>
      <xdr:col>20</xdr:col>
      <xdr:colOff>38100</xdr:colOff>
      <xdr:row>36</xdr:row>
      <xdr:rowOff>76984</xdr:rowOff>
    </xdr:to>
    <xdr:sp macro="" textlink="">
      <xdr:nvSpPr>
        <xdr:cNvPr id="84" name="楕円 83"/>
        <xdr:cNvSpPr/>
      </xdr:nvSpPr>
      <xdr:spPr>
        <a:xfrm>
          <a:off x="3746500" y="6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93511</xdr:rowOff>
    </xdr:from>
    <xdr:ext cx="534377" cy="259045"/>
    <xdr:sp macro="" textlink="">
      <xdr:nvSpPr>
        <xdr:cNvPr id="85" name="テキスト ボックス 84"/>
        <xdr:cNvSpPr txBox="1"/>
      </xdr:nvSpPr>
      <xdr:spPr>
        <a:xfrm>
          <a:off x="3530111" y="59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152505</xdr:rowOff>
    </xdr:from>
    <xdr:to>
      <xdr:col>15</xdr:col>
      <xdr:colOff>101600</xdr:colOff>
      <xdr:row>36</xdr:row>
      <xdr:rowOff>82655</xdr:rowOff>
    </xdr:to>
    <xdr:sp macro="" textlink="">
      <xdr:nvSpPr>
        <xdr:cNvPr id="86" name="楕円 85"/>
        <xdr:cNvSpPr/>
      </xdr:nvSpPr>
      <xdr:spPr>
        <a:xfrm>
          <a:off x="2857500" y="6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99182</xdr:rowOff>
    </xdr:from>
    <xdr:ext cx="534377" cy="259045"/>
    <xdr:sp macro="" textlink="">
      <xdr:nvSpPr>
        <xdr:cNvPr id="87" name="テキスト ボックス 86"/>
        <xdr:cNvSpPr txBox="1"/>
      </xdr:nvSpPr>
      <xdr:spPr>
        <a:xfrm>
          <a:off x="2641111" y="59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140270</xdr:rowOff>
    </xdr:from>
    <xdr:to>
      <xdr:col>10</xdr:col>
      <xdr:colOff>165100</xdr:colOff>
      <xdr:row>36</xdr:row>
      <xdr:rowOff>70420</xdr:rowOff>
    </xdr:to>
    <xdr:sp macro="" textlink="">
      <xdr:nvSpPr>
        <xdr:cNvPr id="88" name="楕円 87"/>
        <xdr:cNvSpPr/>
      </xdr:nvSpPr>
      <xdr:spPr>
        <a:xfrm>
          <a:off x="1968500" y="61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86947</xdr:rowOff>
    </xdr:from>
    <xdr:ext cx="534377" cy="259045"/>
    <xdr:sp macro="" textlink="">
      <xdr:nvSpPr>
        <xdr:cNvPr id="89" name="テキスト ボックス 88"/>
        <xdr:cNvSpPr txBox="1"/>
      </xdr:nvSpPr>
      <xdr:spPr>
        <a:xfrm>
          <a:off x="1752111" y="59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163630</xdr:rowOff>
    </xdr:from>
    <xdr:to>
      <xdr:col>6</xdr:col>
      <xdr:colOff>38100</xdr:colOff>
      <xdr:row>36</xdr:row>
      <xdr:rowOff>93780</xdr:rowOff>
    </xdr:to>
    <xdr:sp macro="" textlink="">
      <xdr:nvSpPr>
        <xdr:cNvPr id="90" name="楕円 89"/>
        <xdr:cNvSpPr/>
      </xdr:nvSpPr>
      <xdr:spPr>
        <a:xfrm>
          <a:off x="1079500" y="61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110307</xdr:rowOff>
    </xdr:from>
    <xdr:ext cx="534377" cy="259045"/>
    <xdr:sp macro="" textlink="">
      <xdr:nvSpPr>
        <xdr:cNvPr id="91" name="テキスト ボックス 90"/>
        <xdr:cNvSpPr txBox="1"/>
      </xdr:nvSpPr>
      <xdr:spPr>
        <a:xfrm>
          <a:off x="863111" y="59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131937</xdr:rowOff>
    </xdr:from>
    <xdr:to>
      <xdr:col>24</xdr:col>
      <xdr:colOff>62865</xdr:colOff>
      <xdr:row>58</xdr:row>
      <xdr:rowOff>119764</xdr:rowOff>
    </xdr:to>
    <xdr:cxnSp macro="">
      <xdr:nvCxnSpPr>
        <xdr:cNvPr id="120" name="直線コネクタ 119"/>
        <xdr:cNvCxnSpPr/>
      </xdr:nvCxnSpPr>
      <xdr:spPr>
        <a:xfrm flipV="1">
          <a:off x="4633595" y="8704437"/>
          <a:ext cx="1270" cy="135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123591</xdr:rowOff>
    </xdr:from>
    <xdr:ext cx="534377" cy="259045"/>
    <xdr:sp macro="" textlink="">
      <xdr:nvSpPr>
        <xdr:cNvPr id="121" name="物件費最小値テキスト"/>
        <xdr:cNvSpPr txBox="1"/>
      </xdr:nvSpPr>
      <xdr:spPr>
        <a:xfrm>
          <a:off x="4686300" y="10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119764</xdr:rowOff>
    </xdr:from>
    <xdr:to>
      <xdr:col>24</xdr:col>
      <xdr:colOff>152400</xdr:colOff>
      <xdr:row>58</xdr:row>
      <xdr:rowOff>119764</xdr:rowOff>
    </xdr:to>
    <xdr:cxnSp macro="">
      <xdr:nvCxnSpPr>
        <xdr:cNvPr id="122" name="直線コネクタ 121"/>
        <xdr:cNvCxnSpPr/>
      </xdr:nvCxnSpPr>
      <xdr:spPr>
        <a:xfrm>
          <a:off x="4546600" y="100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78614</xdr:rowOff>
    </xdr:from>
    <xdr:ext cx="599010" cy="259045"/>
    <xdr:sp macro="" textlink="">
      <xdr:nvSpPr>
        <xdr:cNvPr id="123" name="物件費最大値テキスト"/>
        <xdr:cNvSpPr txBox="1"/>
      </xdr:nvSpPr>
      <xdr:spPr>
        <a:xfrm>
          <a:off x="4686300" y="847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131937</xdr:rowOff>
    </xdr:from>
    <xdr:to>
      <xdr:col>24</xdr:col>
      <xdr:colOff>152400</xdr:colOff>
      <xdr:row>50</xdr:row>
      <xdr:rowOff>131937</xdr:rowOff>
    </xdr:to>
    <xdr:cxnSp macro="">
      <xdr:nvCxnSpPr>
        <xdr:cNvPr id="124" name="直線コネクタ 123"/>
        <xdr:cNvCxnSpPr/>
      </xdr:nvCxnSpPr>
      <xdr:spPr>
        <a:xfrm>
          <a:off x="4546600" y="87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114906</xdr:rowOff>
    </xdr:from>
    <xdr:to>
      <xdr:col>24</xdr:col>
      <xdr:colOff>63500</xdr:colOff>
      <xdr:row>57</xdr:row>
      <xdr:rowOff>117878</xdr:rowOff>
    </xdr:to>
    <xdr:cxnSp macro="">
      <xdr:nvCxnSpPr>
        <xdr:cNvPr id="125" name="直線コネクタ 124"/>
        <xdr:cNvCxnSpPr/>
      </xdr:nvCxnSpPr>
      <xdr:spPr>
        <a:xfrm flipV="1">
          <a:off x="3797300" y="988755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104094</xdr:rowOff>
    </xdr:from>
    <xdr:ext cx="534377" cy="259045"/>
    <xdr:sp macro="" textlink="">
      <xdr:nvSpPr>
        <xdr:cNvPr id="126" name="物件費平均値テキスト"/>
        <xdr:cNvSpPr txBox="1"/>
      </xdr:nvSpPr>
      <xdr:spPr>
        <a:xfrm>
          <a:off x="4686300" y="987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7" name="フローチャート: 判断 126"/>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83493</xdr:rowOff>
    </xdr:from>
    <xdr:to>
      <xdr:col>19</xdr:col>
      <xdr:colOff>177800</xdr:colOff>
      <xdr:row>57</xdr:row>
      <xdr:rowOff>117878</xdr:rowOff>
    </xdr:to>
    <xdr:cxnSp macro="">
      <xdr:nvCxnSpPr>
        <xdr:cNvPr id="128" name="直線コネクタ 127"/>
        <xdr:cNvCxnSpPr/>
      </xdr:nvCxnSpPr>
      <xdr:spPr>
        <a:xfrm>
          <a:off x="2908300" y="9856143"/>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114065</xdr:rowOff>
    </xdr:from>
    <xdr:to>
      <xdr:col>20</xdr:col>
      <xdr:colOff>38100</xdr:colOff>
      <xdr:row>58</xdr:row>
      <xdr:rowOff>44215</xdr:rowOff>
    </xdr:to>
    <xdr:sp macro="" textlink="">
      <xdr:nvSpPr>
        <xdr:cNvPr id="129" name="フローチャート: 判断 128"/>
        <xdr:cNvSpPr/>
      </xdr:nvSpPr>
      <xdr:spPr>
        <a:xfrm>
          <a:off x="3746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35342</xdr:rowOff>
    </xdr:from>
    <xdr:ext cx="534377" cy="259045"/>
    <xdr:sp macro="" textlink="">
      <xdr:nvSpPr>
        <xdr:cNvPr id="130" name="テキスト ボックス 129"/>
        <xdr:cNvSpPr txBox="1"/>
      </xdr:nvSpPr>
      <xdr:spPr>
        <a:xfrm>
          <a:off x="3530111" y="99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83493</xdr:rowOff>
    </xdr:from>
    <xdr:to>
      <xdr:col>15</xdr:col>
      <xdr:colOff>50800</xdr:colOff>
      <xdr:row>57</xdr:row>
      <xdr:rowOff>106762</xdr:rowOff>
    </xdr:to>
    <xdr:cxnSp macro="">
      <xdr:nvCxnSpPr>
        <xdr:cNvPr id="131" name="直線コネクタ 130"/>
        <xdr:cNvCxnSpPr/>
      </xdr:nvCxnSpPr>
      <xdr:spPr>
        <a:xfrm flipV="1">
          <a:off x="2019300" y="9856143"/>
          <a:ext cx="889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130829</xdr:rowOff>
    </xdr:from>
    <xdr:to>
      <xdr:col>15</xdr:col>
      <xdr:colOff>101600</xdr:colOff>
      <xdr:row>58</xdr:row>
      <xdr:rowOff>60979</xdr:rowOff>
    </xdr:to>
    <xdr:sp macro="" textlink="">
      <xdr:nvSpPr>
        <xdr:cNvPr id="132" name="フローチャート: 判断 131"/>
        <xdr:cNvSpPr/>
      </xdr:nvSpPr>
      <xdr:spPr>
        <a:xfrm>
          <a:off x="2857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52106</xdr:rowOff>
    </xdr:from>
    <xdr:ext cx="534377" cy="259045"/>
    <xdr:sp macro="" textlink="">
      <xdr:nvSpPr>
        <xdr:cNvPr id="133" name="テキスト ボックス 132"/>
        <xdr:cNvSpPr txBox="1"/>
      </xdr:nvSpPr>
      <xdr:spPr>
        <a:xfrm>
          <a:off x="2641111" y="99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106762</xdr:rowOff>
    </xdr:from>
    <xdr:to>
      <xdr:col>10</xdr:col>
      <xdr:colOff>114300</xdr:colOff>
      <xdr:row>57</xdr:row>
      <xdr:rowOff>155102</xdr:rowOff>
    </xdr:to>
    <xdr:cxnSp macro="">
      <xdr:nvCxnSpPr>
        <xdr:cNvPr id="134" name="直線コネクタ 133"/>
        <xdr:cNvCxnSpPr/>
      </xdr:nvCxnSpPr>
      <xdr:spPr>
        <a:xfrm flipV="1">
          <a:off x="1130300" y="9879412"/>
          <a:ext cx="889000" cy="4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147965</xdr:rowOff>
    </xdr:from>
    <xdr:to>
      <xdr:col>10</xdr:col>
      <xdr:colOff>165100</xdr:colOff>
      <xdr:row>58</xdr:row>
      <xdr:rowOff>78115</xdr:rowOff>
    </xdr:to>
    <xdr:sp macro="" textlink="">
      <xdr:nvSpPr>
        <xdr:cNvPr id="135" name="フローチャート: 判断 134"/>
        <xdr:cNvSpPr/>
      </xdr:nvSpPr>
      <xdr:spPr>
        <a:xfrm>
          <a:off x="1968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69242</xdr:rowOff>
    </xdr:from>
    <xdr:ext cx="534377" cy="259045"/>
    <xdr:sp macro="" textlink="">
      <xdr:nvSpPr>
        <xdr:cNvPr id="136" name="テキスト ボックス 135"/>
        <xdr:cNvSpPr txBox="1"/>
      </xdr:nvSpPr>
      <xdr:spPr>
        <a:xfrm>
          <a:off x="1752111" y="100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xdr:rowOff>
    </xdr:from>
    <xdr:to>
      <xdr:col>6</xdr:col>
      <xdr:colOff>38100</xdr:colOff>
      <xdr:row>58</xdr:row>
      <xdr:rowOff>106318</xdr:rowOff>
    </xdr:to>
    <xdr:sp macro="" textlink="">
      <xdr:nvSpPr>
        <xdr:cNvPr id="137" name="フローチャート: 判断 136"/>
        <xdr:cNvSpPr/>
      </xdr:nvSpPr>
      <xdr:spPr>
        <a:xfrm>
          <a:off x="1079500" y="99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97445</xdr:rowOff>
    </xdr:from>
    <xdr:ext cx="534377" cy="259045"/>
    <xdr:sp macro="" textlink="">
      <xdr:nvSpPr>
        <xdr:cNvPr id="138" name="テキスト ボックス 137"/>
        <xdr:cNvSpPr txBox="1"/>
      </xdr:nvSpPr>
      <xdr:spPr>
        <a:xfrm>
          <a:off x="863111" y="100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64106</xdr:rowOff>
    </xdr:from>
    <xdr:to>
      <xdr:col>24</xdr:col>
      <xdr:colOff>114300</xdr:colOff>
      <xdr:row>57</xdr:row>
      <xdr:rowOff>165706</xdr:rowOff>
    </xdr:to>
    <xdr:sp macro="" textlink="">
      <xdr:nvSpPr>
        <xdr:cNvPr id="144" name="楕円 143"/>
        <xdr:cNvSpPr/>
      </xdr:nvSpPr>
      <xdr:spPr>
        <a:xfrm>
          <a:off x="4584700" y="98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86983</xdr:rowOff>
    </xdr:from>
    <xdr:ext cx="534377" cy="259045"/>
    <xdr:sp macro="" textlink="">
      <xdr:nvSpPr>
        <xdr:cNvPr id="145" name="物件費該当値テキスト"/>
        <xdr:cNvSpPr txBox="1"/>
      </xdr:nvSpPr>
      <xdr:spPr>
        <a:xfrm>
          <a:off x="4686300" y="968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67078</xdr:rowOff>
    </xdr:from>
    <xdr:to>
      <xdr:col>20</xdr:col>
      <xdr:colOff>38100</xdr:colOff>
      <xdr:row>57</xdr:row>
      <xdr:rowOff>168678</xdr:rowOff>
    </xdr:to>
    <xdr:sp macro="" textlink="">
      <xdr:nvSpPr>
        <xdr:cNvPr id="146" name="楕円 145"/>
        <xdr:cNvSpPr/>
      </xdr:nvSpPr>
      <xdr:spPr>
        <a:xfrm>
          <a:off x="3746500" y="98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13755</xdr:rowOff>
    </xdr:from>
    <xdr:ext cx="534377" cy="259045"/>
    <xdr:sp macro="" textlink="">
      <xdr:nvSpPr>
        <xdr:cNvPr id="147" name="テキスト ボックス 146"/>
        <xdr:cNvSpPr txBox="1"/>
      </xdr:nvSpPr>
      <xdr:spPr>
        <a:xfrm>
          <a:off x="3530111" y="96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32693</xdr:rowOff>
    </xdr:from>
    <xdr:to>
      <xdr:col>15</xdr:col>
      <xdr:colOff>101600</xdr:colOff>
      <xdr:row>57</xdr:row>
      <xdr:rowOff>134293</xdr:rowOff>
    </xdr:to>
    <xdr:sp macro="" textlink="">
      <xdr:nvSpPr>
        <xdr:cNvPr id="148" name="楕円 147"/>
        <xdr:cNvSpPr/>
      </xdr:nvSpPr>
      <xdr:spPr>
        <a:xfrm>
          <a:off x="2857500" y="9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150820</xdr:rowOff>
    </xdr:from>
    <xdr:ext cx="534377" cy="259045"/>
    <xdr:sp macro="" textlink="">
      <xdr:nvSpPr>
        <xdr:cNvPr id="149" name="テキスト ボックス 148"/>
        <xdr:cNvSpPr txBox="1"/>
      </xdr:nvSpPr>
      <xdr:spPr>
        <a:xfrm>
          <a:off x="2641111" y="95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55962</xdr:rowOff>
    </xdr:from>
    <xdr:to>
      <xdr:col>10</xdr:col>
      <xdr:colOff>165100</xdr:colOff>
      <xdr:row>57</xdr:row>
      <xdr:rowOff>157562</xdr:rowOff>
    </xdr:to>
    <xdr:sp macro="" textlink="">
      <xdr:nvSpPr>
        <xdr:cNvPr id="150" name="楕円 149"/>
        <xdr:cNvSpPr/>
      </xdr:nvSpPr>
      <xdr:spPr>
        <a:xfrm>
          <a:off x="1968500" y="98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2639</xdr:rowOff>
    </xdr:from>
    <xdr:ext cx="534377" cy="259045"/>
    <xdr:sp macro="" textlink="">
      <xdr:nvSpPr>
        <xdr:cNvPr id="151" name="テキスト ボックス 150"/>
        <xdr:cNvSpPr txBox="1"/>
      </xdr:nvSpPr>
      <xdr:spPr>
        <a:xfrm>
          <a:off x="1752111" y="96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104302</xdr:rowOff>
    </xdr:from>
    <xdr:to>
      <xdr:col>6</xdr:col>
      <xdr:colOff>38100</xdr:colOff>
      <xdr:row>58</xdr:row>
      <xdr:rowOff>34452</xdr:rowOff>
    </xdr:to>
    <xdr:sp macro="" textlink="">
      <xdr:nvSpPr>
        <xdr:cNvPr id="152" name="楕円 151"/>
        <xdr:cNvSpPr/>
      </xdr:nvSpPr>
      <xdr:spPr>
        <a:xfrm>
          <a:off x="1079500" y="98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50979</xdr:rowOff>
    </xdr:from>
    <xdr:ext cx="534377" cy="259045"/>
    <xdr:sp macro="" textlink="">
      <xdr:nvSpPr>
        <xdr:cNvPr id="153" name="テキスト ボックス 152"/>
        <xdr:cNvSpPr txBox="1"/>
      </xdr:nvSpPr>
      <xdr:spPr>
        <a:xfrm>
          <a:off x="863111" y="965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36612</xdr:rowOff>
    </xdr:to>
    <xdr:cxnSp macro="">
      <xdr:nvCxnSpPr>
        <xdr:cNvPr id="179" name="直線コネクタ 178"/>
        <xdr:cNvCxnSpPr/>
      </xdr:nvCxnSpPr>
      <xdr:spPr>
        <a:xfrm flipV="1">
          <a:off x="4633595" y="12090908"/>
          <a:ext cx="127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80"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81" name="直線コネクタ 180"/>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82"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83" name="直線コネクタ 182"/>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100947</xdr:rowOff>
    </xdr:from>
    <xdr:to>
      <xdr:col>24</xdr:col>
      <xdr:colOff>63500</xdr:colOff>
      <xdr:row>76</xdr:row>
      <xdr:rowOff>50764</xdr:rowOff>
    </xdr:to>
    <xdr:cxnSp macro="">
      <xdr:nvCxnSpPr>
        <xdr:cNvPr id="184" name="直線コネクタ 183"/>
        <xdr:cNvCxnSpPr/>
      </xdr:nvCxnSpPr>
      <xdr:spPr>
        <a:xfrm flipV="1">
          <a:off x="3797300" y="12959697"/>
          <a:ext cx="8382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152889</xdr:rowOff>
    </xdr:from>
    <xdr:ext cx="469744" cy="259045"/>
    <xdr:sp macro="" textlink="">
      <xdr:nvSpPr>
        <xdr:cNvPr id="185" name="維持補修費平均値テキスト"/>
        <xdr:cNvSpPr txBox="1"/>
      </xdr:nvSpPr>
      <xdr:spPr>
        <a:xfrm>
          <a:off x="4686300" y="13183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86" name="フローチャート: 判断 185"/>
        <xdr:cNvSpPr/>
      </xdr:nvSpPr>
      <xdr:spPr>
        <a:xfrm>
          <a:off x="45847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50764</xdr:rowOff>
    </xdr:from>
    <xdr:to>
      <xdr:col>19</xdr:col>
      <xdr:colOff>177800</xdr:colOff>
      <xdr:row>76</xdr:row>
      <xdr:rowOff>67745</xdr:rowOff>
    </xdr:to>
    <xdr:cxnSp macro="">
      <xdr:nvCxnSpPr>
        <xdr:cNvPr id="187" name="直線コネクタ 186"/>
        <xdr:cNvCxnSpPr/>
      </xdr:nvCxnSpPr>
      <xdr:spPr>
        <a:xfrm flipV="1">
          <a:off x="2908300" y="13080964"/>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22932</xdr:rowOff>
    </xdr:from>
    <xdr:to>
      <xdr:col>20</xdr:col>
      <xdr:colOff>38100</xdr:colOff>
      <xdr:row>77</xdr:row>
      <xdr:rowOff>124532</xdr:rowOff>
    </xdr:to>
    <xdr:sp macro="" textlink="">
      <xdr:nvSpPr>
        <xdr:cNvPr id="188" name="フローチャート: 判断 187"/>
        <xdr:cNvSpPr/>
      </xdr:nvSpPr>
      <xdr:spPr>
        <a:xfrm>
          <a:off x="3746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115659</xdr:rowOff>
    </xdr:from>
    <xdr:ext cx="469744" cy="259045"/>
    <xdr:sp macro="" textlink="">
      <xdr:nvSpPr>
        <xdr:cNvPr id="189" name="テキスト ボックス 188"/>
        <xdr:cNvSpPr txBox="1"/>
      </xdr:nvSpPr>
      <xdr:spPr>
        <a:xfrm>
          <a:off x="3562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67745</xdr:rowOff>
    </xdr:from>
    <xdr:to>
      <xdr:col>15</xdr:col>
      <xdr:colOff>50800</xdr:colOff>
      <xdr:row>76</xdr:row>
      <xdr:rowOff>92456</xdr:rowOff>
    </xdr:to>
    <xdr:cxnSp macro="">
      <xdr:nvCxnSpPr>
        <xdr:cNvPr id="190" name="直線コネクタ 189"/>
        <xdr:cNvCxnSpPr/>
      </xdr:nvCxnSpPr>
      <xdr:spPr>
        <a:xfrm flipV="1">
          <a:off x="2019300" y="13097945"/>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28484</xdr:rowOff>
    </xdr:from>
    <xdr:to>
      <xdr:col>15</xdr:col>
      <xdr:colOff>101600</xdr:colOff>
      <xdr:row>77</xdr:row>
      <xdr:rowOff>130084</xdr:rowOff>
    </xdr:to>
    <xdr:sp macro="" textlink="">
      <xdr:nvSpPr>
        <xdr:cNvPr id="191" name="フローチャート: 判断 190"/>
        <xdr:cNvSpPr/>
      </xdr:nvSpPr>
      <xdr:spPr>
        <a:xfrm>
          <a:off x="2857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121211</xdr:rowOff>
    </xdr:from>
    <xdr:ext cx="469744" cy="259045"/>
    <xdr:sp macro="" textlink="">
      <xdr:nvSpPr>
        <xdr:cNvPr id="192" name="テキスト ボックス 191"/>
        <xdr:cNvSpPr txBox="1"/>
      </xdr:nvSpPr>
      <xdr:spPr>
        <a:xfrm>
          <a:off x="2673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92456</xdr:rowOff>
    </xdr:from>
    <xdr:to>
      <xdr:col>10</xdr:col>
      <xdr:colOff>114300</xdr:colOff>
      <xdr:row>76</xdr:row>
      <xdr:rowOff>104648</xdr:rowOff>
    </xdr:to>
    <xdr:cxnSp macro="">
      <xdr:nvCxnSpPr>
        <xdr:cNvPr id="193" name="直線コネクタ 192"/>
        <xdr:cNvCxnSpPr/>
      </xdr:nvCxnSpPr>
      <xdr:spPr>
        <a:xfrm flipV="1">
          <a:off x="1130300" y="131226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35125</xdr:rowOff>
    </xdr:from>
    <xdr:to>
      <xdr:col>10</xdr:col>
      <xdr:colOff>165100</xdr:colOff>
      <xdr:row>77</xdr:row>
      <xdr:rowOff>136725</xdr:rowOff>
    </xdr:to>
    <xdr:sp macro="" textlink="">
      <xdr:nvSpPr>
        <xdr:cNvPr id="194" name="フローチャート: 判断 193"/>
        <xdr:cNvSpPr/>
      </xdr:nvSpPr>
      <xdr:spPr>
        <a:xfrm>
          <a:off x="1968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127852</xdr:rowOff>
    </xdr:from>
    <xdr:ext cx="469744" cy="259045"/>
    <xdr:sp macro="" textlink="">
      <xdr:nvSpPr>
        <xdr:cNvPr id="195" name="テキスト ボックス 194"/>
        <xdr:cNvSpPr txBox="1"/>
      </xdr:nvSpPr>
      <xdr:spPr>
        <a:xfrm>
          <a:off x="1784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56787</xdr:rowOff>
    </xdr:from>
    <xdr:to>
      <xdr:col>6</xdr:col>
      <xdr:colOff>38100</xdr:colOff>
      <xdr:row>77</xdr:row>
      <xdr:rowOff>158387</xdr:rowOff>
    </xdr:to>
    <xdr:sp macro="" textlink="">
      <xdr:nvSpPr>
        <xdr:cNvPr id="196" name="フローチャート: 判断 195"/>
        <xdr:cNvSpPr/>
      </xdr:nvSpPr>
      <xdr:spPr>
        <a:xfrm>
          <a:off x="1079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149514</xdr:rowOff>
    </xdr:from>
    <xdr:ext cx="469744" cy="259045"/>
    <xdr:sp macro="" textlink="">
      <xdr:nvSpPr>
        <xdr:cNvPr id="197" name="テキスト ボックス 196"/>
        <xdr:cNvSpPr txBox="1"/>
      </xdr:nvSpPr>
      <xdr:spPr>
        <a:xfrm>
          <a:off x="895428"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50147</xdr:rowOff>
    </xdr:from>
    <xdr:to>
      <xdr:col>24</xdr:col>
      <xdr:colOff>114300</xdr:colOff>
      <xdr:row>75</xdr:row>
      <xdr:rowOff>151746</xdr:rowOff>
    </xdr:to>
    <xdr:sp macro="" textlink="">
      <xdr:nvSpPr>
        <xdr:cNvPr id="203" name="楕円 202"/>
        <xdr:cNvSpPr/>
      </xdr:nvSpPr>
      <xdr:spPr>
        <a:xfrm>
          <a:off x="4584700" y="12908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73024</xdr:rowOff>
    </xdr:from>
    <xdr:ext cx="469744" cy="259045"/>
    <xdr:sp macro="" textlink="">
      <xdr:nvSpPr>
        <xdr:cNvPr id="204" name="維持補修費該当値テキスト"/>
        <xdr:cNvSpPr txBox="1"/>
      </xdr:nvSpPr>
      <xdr:spPr>
        <a:xfrm>
          <a:off x="4686300" y="127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171414</xdr:rowOff>
    </xdr:from>
    <xdr:to>
      <xdr:col>20</xdr:col>
      <xdr:colOff>38100</xdr:colOff>
      <xdr:row>76</xdr:row>
      <xdr:rowOff>101564</xdr:rowOff>
    </xdr:to>
    <xdr:sp macro="" textlink="">
      <xdr:nvSpPr>
        <xdr:cNvPr id="205" name="楕円 204"/>
        <xdr:cNvSpPr/>
      </xdr:nvSpPr>
      <xdr:spPr>
        <a:xfrm>
          <a:off x="3746500" y="130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118091</xdr:rowOff>
    </xdr:from>
    <xdr:ext cx="469744" cy="259045"/>
    <xdr:sp macro="" textlink="">
      <xdr:nvSpPr>
        <xdr:cNvPr id="206" name="テキスト ボックス 205"/>
        <xdr:cNvSpPr txBox="1"/>
      </xdr:nvSpPr>
      <xdr:spPr>
        <a:xfrm>
          <a:off x="3562428" y="128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16945</xdr:rowOff>
    </xdr:from>
    <xdr:to>
      <xdr:col>15</xdr:col>
      <xdr:colOff>101600</xdr:colOff>
      <xdr:row>76</xdr:row>
      <xdr:rowOff>118545</xdr:rowOff>
    </xdr:to>
    <xdr:sp macro="" textlink="">
      <xdr:nvSpPr>
        <xdr:cNvPr id="207" name="楕円 206"/>
        <xdr:cNvSpPr/>
      </xdr:nvSpPr>
      <xdr:spPr>
        <a:xfrm>
          <a:off x="2857500" y="130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135072</xdr:rowOff>
    </xdr:from>
    <xdr:ext cx="469744" cy="259045"/>
    <xdr:sp macro="" textlink="">
      <xdr:nvSpPr>
        <xdr:cNvPr id="208" name="テキスト ボックス 207"/>
        <xdr:cNvSpPr txBox="1"/>
      </xdr:nvSpPr>
      <xdr:spPr>
        <a:xfrm>
          <a:off x="2673428" y="128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41656</xdr:rowOff>
    </xdr:from>
    <xdr:to>
      <xdr:col>10</xdr:col>
      <xdr:colOff>165100</xdr:colOff>
      <xdr:row>76</xdr:row>
      <xdr:rowOff>143256</xdr:rowOff>
    </xdr:to>
    <xdr:sp macro="" textlink="">
      <xdr:nvSpPr>
        <xdr:cNvPr id="209" name="楕円 208"/>
        <xdr:cNvSpPr/>
      </xdr:nvSpPr>
      <xdr:spPr>
        <a:xfrm>
          <a:off x="1968500" y="130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159783</xdr:rowOff>
    </xdr:from>
    <xdr:ext cx="469744" cy="259045"/>
    <xdr:sp macro="" textlink="">
      <xdr:nvSpPr>
        <xdr:cNvPr id="210" name="テキスト ボックス 209"/>
        <xdr:cNvSpPr txBox="1"/>
      </xdr:nvSpPr>
      <xdr:spPr>
        <a:xfrm>
          <a:off x="1784428" y="128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53848</xdr:rowOff>
    </xdr:from>
    <xdr:to>
      <xdr:col>6</xdr:col>
      <xdr:colOff>38100</xdr:colOff>
      <xdr:row>76</xdr:row>
      <xdr:rowOff>155448</xdr:rowOff>
    </xdr:to>
    <xdr:sp macro="" textlink="">
      <xdr:nvSpPr>
        <xdr:cNvPr id="211" name="楕円 210"/>
        <xdr:cNvSpPr/>
      </xdr:nvSpPr>
      <xdr:spPr>
        <a:xfrm>
          <a:off x="1079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525</xdr:rowOff>
    </xdr:from>
    <xdr:ext cx="469744" cy="259045"/>
    <xdr:sp macro="" textlink="">
      <xdr:nvSpPr>
        <xdr:cNvPr id="212" name="テキスト ボックス 211"/>
        <xdr:cNvSpPr txBox="1"/>
      </xdr:nvSpPr>
      <xdr:spPr>
        <a:xfrm>
          <a:off x="895428" y="128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25498</xdr:rowOff>
    </xdr:from>
    <xdr:to>
      <xdr:col>24</xdr:col>
      <xdr:colOff>62865</xdr:colOff>
      <xdr:row>99</xdr:row>
      <xdr:rowOff>2181</xdr:rowOff>
    </xdr:to>
    <xdr:cxnSp macro="">
      <xdr:nvCxnSpPr>
        <xdr:cNvPr id="239" name="直線コネクタ 238"/>
        <xdr:cNvCxnSpPr/>
      </xdr:nvCxnSpPr>
      <xdr:spPr>
        <a:xfrm flipV="1">
          <a:off x="4633595" y="15455998"/>
          <a:ext cx="1270" cy="151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6008</xdr:rowOff>
    </xdr:from>
    <xdr:ext cx="534377" cy="259045"/>
    <xdr:sp macro="" textlink="">
      <xdr:nvSpPr>
        <xdr:cNvPr id="240" name="扶助費最小値テキスト"/>
        <xdr:cNvSpPr txBox="1"/>
      </xdr:nvSpPr>
      <xdr:spPr>
        <a:xfrm>
          <a:off x="4686300" y="16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2181</xdr:rowOff>
    </xdr:from>
    <xdr:to>
      <xdr:col>24</xdr:col>
      <xdr:colOff>152400</xdr:colOff>
      <xdr:row>99</xdr:row>
      <xdr:rowOff>2181</xdr:rowOff>
    </xdr:to>
    <xdr:cxnSp macro="">
      <xdr:nvCxnSpPr>
        <xdr:cNvPr id="241" name="直線コネクタ 240"/>
        <xdr:cNvCxnSpPr/>
      </xdr:nvCxnSpPr>
      <xdr:spPr>
        <a:xfrm>
          <a:off x="4546600" y="16975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143625</xdr:rowOff>
    </xdr:from>
    <xdr:ext cx="599010" cy="259045"/>
    <xdr:sp macro="" textlink="">
      <xdr:nvSpPr>
        <xdr:cNvPr id="242" name="扶助費最大値テキスト"/>
        <xdr:cNvSpPr txBox="1"/>
      </xdr:nvSpPr>
      <xdr:spPr>
        <a:xfrm>
          <a:off x="4686300" y="1523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25498</xdr:rowOff>
    </xdr:from>
    <xdr:to>
      <xdr:col>24</xdr:col>
      <xdr:colOff>152400</xdr:colOff>
      <xdr:row>90</xdr:row>
      <xdr:rowOff>25498</xdr:rowOff>
    </xdr:to>
    <xdr:cxnSp macro="">
      <xdr:nvCxnSpPr>
        <xdr:cNvPr id="243" name="直線コネクタ 242"/>
        <xdr:cNvCxnSpPr/>
      </xdr:nvCxnSpPr>
      <xdr:spPr>
        <a:xfrm>
          <a:off x="4546600" y="154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25498</xdr:rowOff>
    </xdr:from>
    <xdr:to>
      <xdr:col>24</xdr:col>
      <xdr:colOff>63500</xdr:colOff>
      <xdr:row>90</xdr:row>
      <xdr:rowOff>32617</xdr:rowOff>
    </xdr:to>
    <xdr:cxnSp macro="">
      <xdr:nvCxnSpPr>
        <xdr:cNvPr id="244" name="直線コネクタ 243"/>
        <xdr:cNvCxnSpPr/>
      </xdr:nvCxnSpPr>
      <xdr:spPr>
        <a:xfrm flipV="1">
          <a:off x="3797300" y="15455998"/>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9507</xdr:rowOff>
    </xdr:from>
    <xdr:ext cx="599010" cy="259045"/>
    <xdr:sp macro="" textlink="">
      <xdr:nvSpPr>
        <xdr:cNvPr id="245" name="扶助費平均値テキスト"/>
        <xdr:cNvSpPr txBox="1"/>
      </xdr:nvSpPr>
      <xdr:spPr>
        <a:xfrm>
          <a:off x="4686300" y="1629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31080</xdr:rowOff>
    </xdr:from>
    <xdr:to>
      <xdr:col>24</xdr:col>
      <xdr:colOff>114300</xdr:colOff>
      <xdr:row>95</xdr:row>
      <xdr:rowOff>132680</xdr:rowOff>
    </xdr:to>
    <xdr:sp macro="" textlink="">
      <xdr:nvSpPr>
        <xdr:cNvPr id="246" name="フローチャート: 判断 245"/>
        <xdr:cNvSpPr/>
      </xdr:nvSpPr>
      <xdr:spPr>
        <a:xfrm>
          <a:off x="45847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32617</xdr:rowOff>
    </xdr:from>
    <xdr:to>
      <xdr:col>19</xdr:col>
      <xdr:colOff>177800</xdr:colOff>
      <xdr:row>90</xdr:row>
      <xdr:rowOff>45647</xdr:rowOff>
    </xdr:to>
    <xdr:cxnSp macro="">
      <xdr:nvCxnSpPr>
        <xdr:cNvPr id="247" name="直線コネクタ 246"/>
        <xdr:cNvCxnSpPr/>
      </xdr:nvCxnSpPr>
      <xdr:spPr>
        <a:xfrm flipV="1">
          <a:off x="2908300" y="1546311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101195</xdr:rowOff>
    </xdr:from>
    <xdr:to>
      <xdr:col>20</xdr:col>
      <xdr:colOff>38100</xdr:colOff>
      <xdr:row>96</xdr:row>
      <xdr:rowOff>31345</xdr:rowOff>
    </xdr:to>
    <xdr:sp macro="" textlink="">
      <xdr:nvSpPr>
        <xdr:cNvPr id="248" name="フローチャート: 判断 247"/>
        <xdr:cNvSpPr/>
      </xdr:nvSpPr>
      <xdr:spPr>
        <a:xfrm>
          <a:off x="3746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22472</xdr:rowOff>
    </xdr:from>
    <xdr:ext cx="599010" cy="259045"/>
    <xdr:sp macro="" textlink="">
      <xdr:nvSpPr>
        <xdr:cNvPr id="249" name="テキスト ボックス 248"/>
        <xdr:cNvSpPr txBox="1"/>
      </xdr:nvSpPr>
      <xdr:spPr>
        <a:xfrm>
          <a:off x="3497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45647</xdr:rowOff>
    </xdr:from>
    <xdr:to>
      <xdr:col>15</xdr:col>
      <xdr:colOff>50800</xdr:colOff>
      <xdr:row>90</xdr:row>
      <xdr:rowOff>119159</xdr:rowOff>
    </xdr:to>
    <xdr:cxnSp macro="">
      <xdr:nvCxnSpPr>
        <xdr:cNvPr id="250" name="直線コネクタ 249"/>
        <xdr:cNvCxnSpPr/>
      </xdr:nvCxnSpPr>
      <xdr:spPr>
        <a:xfrm flipV="1">
          <a:off x="2019300" y="15476147"/>
          <a:ext cx="889000" cy="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5869</xdr:rowOff>
    </xdr:from>
    <xdr:to>
      <xdr:col>15</xdr:col>
      <xdr:colOff>101600</xdr:colOff>
      <xdr:row>96</xdr:row>
      <xdr:rowOff>107469</xdr:rowOff>
    </xdr:to>
    <xdr:sp macro="" textlink="">
      <xdr:nvSpPr>
        <xdr:cNvPr id="251" name="フローチャート: 判断 250"/>
        <xdr:cNvSpPr/>
      </xdr:nvSpPr>
      <xdr:spPr>
        <a:xfrm>
          <a:off x="2857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98596</xdr:rowOff>
    </xdr:from>
    <xdr:ext cx="599010" cy="259045"/>
    <xdr:sp macro="" textlink="">
      <xdr:nvSpPr>
        <xdr:cNvPr id="252" name="テキスト ボックス 251"/>
        <xdr:cNvSpPr txBox="1"/>
      </xdr:nvSpPr>
      <xdr:spPr>
        <a:xfrm>
          <a:off x="2608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119159</xdr:rowOff>
    </xdr:from>
    <xdr:to>
      <xdr:col>10</xdr:col>
      <xdr:colOff>114300</xdr:colOff>
      <xdr:row>90</xdr:row>
      <xdr:rowOff>132074</xdr:rowOff>
    </xdr:to>
    <xdr:cxnSp macro="">
      <xdr:nvCxnSpPr>
        <xdr:cNvPr id="253" name="直線コネクタ 252"/>
        <xdr:cNvCxnSpPr/>
      </xdr:nvCxnSpPr>
      <xdr:spPr>
        <a:xfrm flipV="1">
          <a:off x="1130300" y="15549659"/>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104935</xdr:rowOff>
    </xdr:from>
    <xdr:to>
      <xdr:col>10</xdr:col>
      <xdr:colOff>165100</xdr:colOff>
      <xdr:row>97</xdr:row>
      <xdr:rowOff>35085</xdr:rowOff>
    </xdr:to>
    <xdr:sp macro="" textlink="">
      <xdr:nvSpPr>
        <xdr:cNvPr id="254" name="フローチャート: 判断 253"/>
        <xdr:cNvSpPr/>
      </xdr:nvSpPr>
      <xdr:spPr>
        <a:xfrm>
          <a:off x="1968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26212</xdr:rowOff>
    </xdr:from>
    <xdr:ext cx="599010" cy="259045"/>
    <xdr:sp macro="" textlink="">
      <xdr:nvSpPr>
        <xdr:cNvPr id="255" name="テキスト ボックス 254"/>
        <xdr:cNvSpPr txBox="1"/>
      </xdr:nvSpPr>
      <xdr:spPr>
        <a:xfrm>
          <a:off x="1719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7779</xdr:rowOff>
    </xdr:from>
    <xdr:to>
      <xdr:col>6</xdr:col>
      <xdr:colOff>38100</xdr:colOff>
      <xdr:row>97</xdr:row>
      <xdr:rowOff>109379</xdr:rowOff>
    </xdr:to>
    <xdr:sp macro="" textlink="">
      <xdr:nvSpPr>
        <xdr:cNvPr id="256" name="フローチャート: 判断 255"/>
        <xdr:cNvSpPr/>
      </xdr:nvSpPr>
      <xdr:spPr>
        <a:xfrm>
          <a:off x="1079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100506</xdr:rowOff>
    </xdr:from>
    <xdr:ext cx="599010" cy="259045"/>
    <xdr:sp macro="" textlink="">
      <xdr:nvSpPr>
        <xdr:cNvPr id="257" name="テキスト ボックス 256"/>
        <xdr:cNvSpPr txBox="1"/>
      </xdr:nvSpPr>
      <xdr:spPr>
        <a:xfrm>
          <a:off x="830795"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146148</xdr:rowOff>
    </xdr:from>
    <xdr:to>
      <xdr:col>24</xdr:col>
      <xdr:colOff>114300</xdr:colOff>
      <xdr:row>90</xdr:row>
      <xdr:rowOff>76298</xdr:rowOff>
    </xdr:to>
    <xdr:sp macro="" textlink="">
      <xdr:nvSpPr>
        <xdr:cNvPr id="263" name="楕円 262"/>
        <xdr:cNvSpPr/>
      </xdr:nvSpPr>
      <xdr:spPr>
        <a:xfrm>
          <a:off x="4584700" y="154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99175</xdr:rowOff>
    </xdr:from>
    <xdr:ext cx="599010" cy="259045"/>
    <xdr:sp macro="" textlink="">
      <xdr:nvSpPr>
        <xdr:cNvPr id="264" name="扶助費該当値テキスト"/>
        <xdr:cNvSpPr txBox="1"/>
      </xdr:nvSpPr>
      <xdr:spPr>
        <a:xfrm>
          <a:off x="4686300" y="1535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153267</xdr:rowOff>
    </xdr:from>
    <xdr:to>
      <xdr:col>20</xdr:col>
      <xdr:colOff>38100</xdr:colOff>
      <xdr:row>90</xdr:row>
      <xdr:rowOff>83417</xdr:rowOff>
    </xdr:to>
    <xdr:sp macro="" textlink="">
      <xdr:nvSpPr>
        <xdr:cNvPr id="265" name="楕円 264"/>
        <xdr:cNvSpPr/>
      </xdr:nvSpPr>
      <xdr:spPr>
        <a:xfrm>
          <a:off x="3746500" y="154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99944</xdr:rowOff>
    </xdr:from>
    <xdr:ext cx="599010" cy="259045"/>
    <xdr:sp macro="" textlink="">
      <xdr:nvSpPr>
        <xdr:cNvPr id="266" name="テキスト ボックス 265"/>
        <xdr:cNvSpPr txBox="1"/>
      </xdr:nvSpPr>
      <xdr:spPr>
        <a:xfrm>
          <a:off x="3497795" y="151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166297</xdr:rowOff>
    </xdr:from>
    <xdr:to>
      <xdr:col>15</xdr:col>
      <xdr:colOff>101600</xdr:colOff>
      <xdr:row>90</xdr:row>
      <xdr:rowOff>96447</xdr:rowOff>
    </xdr:to>
    <xdr:sp macro="" textlink="">
      <xdr:nvSpPr>
        <xdr:cNvPr id="267" name="楕円 266"/>
        <xdr:cNvSpPr/>
      </xdr:nvSpPr>
      <xdr:spPr>
        <a:xfrm>
          <a:off x="2857500" y="1542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112974</xdr:rowOff>
    </xdr:from>
    <xdr:ext cx="599010" cy="259045"/>
    <xdr:sp macro="" textlink="">
      <xdr:nvSpPr>
        <xdr:cNvPr id="268" name="テキスト ボックス 267"/>
        <xdr:cNvSpPr txBox="1"/>
      </xdr:nvSpPr>
      <xdr:spPr>
        <a:xfrm>
          <a:off x="2608795" y="1520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68359</xdr:rowOff>
    </xdr:from>
    <xdr:to>
      <xdr:col>10</xdr:col>
      <xdr:colOff>165100</xdr:colOff>
      <xdr:row>90</xdr:row>
      <xdr:rowOff>169959</xdr:rowOff>
    </xdr:to>
    <xdr:sp macro="" textlink="">
      <xdr:nvSpPr>
        <xdr:cNvPr id="269" name="楕円 268"/>
        <xdr:cNvSpPr/>
      </xdr:nvSpPr>
      <xdr:spPr>
        <a:xfrm>
          <a:off x="1968500" y="154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15036</xdr:rowOff>
    </xdr:from>
    <xdr:ext cx="599010" cy="259045"/>
    <xdr:sp macro="" textlink="">
      <xdr:nvSpPr>
        <xdr:cNvPr id="270" name="テキスト ボックス 269"/>
        <xdr:cNvSpPr txBox="1"/>
      </xdr:nvSpPr>
      <xdr:spPr>
        <a:xfrm>
          <a:off x="1719795" y="1527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81274</xdr:rowOff>
    </xdr:from>
    <xdr:to>
      <xdr:col>6</xdr:col>
      <xdr:colOff>38100</xdr:colOff>
      <xdr:row>91</xdr:row>
      <xdr:rowOff>11424</xdr:rowOff>
    </xdr:to>
    <xdr:sp macro="" textlink="">
      <xdr:nvSpPr>
        <xdr:cNvPr id="271" name="楕円 270"/>
        <xdr:cNvSpPr/>
      </xdr:nvSpPr>
      <xdr:spPr>
        <a:xfrm>
          <a:off x="1079500" y="155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27951</xdr:rowOff>
    </xdr:from>
    <xdr:ext cx="599010" cy="259045"/>
    <xdr:sp macro="" textlink="">
      <xdr:nvSpPr>
        <xdr:cNvPr id="272" name="テキスト ボックス 271"/>
        <xdr:cNvSpPr txBox="1"/>
      </xdr:nvSpPr>
      <xdr:spPr>
        <a:xfrm>
          <a:off x="830795" y="1528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90486</xdr:rowOff>
    </xdr:from>
    <xdr:to>
      <xdr:col>54</xdr:col>
      <xdr:colOff>189865</xdr:colOff>
      <xdr:row>38</xdr:row>
      <xdr:rowOff>141170</xdr:rowOff>
    </xdr:to>
    <xdr:cxnSp macro="">
      <xdr:nvCxnSpPr>
        <xdr:cNvPr id="299" name="直線コネクタ 298"/>
        <xdr:cNvCxnSpPr/>
      </xdr:nvCxnSpPr>
      <xdr:spPr>
        <a:xfrm flipV="1">
          <a:off x="10475595" y="5062536"/>
          <a:ext cx="1270" cy="159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144997</xdr:rowOff>
    </xdr:from>
    <xdr:ext cx="534377" cy="259045"/>
    <xdr:sp macro="" textlink="">
      <xdr:nvSpPr>
        <xdr:cNvPr id="300" name="補助費等最小値テキスト"/>
        <xdr:cNvSpPr txBox="1"/>
      </xdr:nvSpPr>
      <xdr:spPr>
        <a:xfrm>
          <a:off x="10528300"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141170</xdr:rowOff>
    </xdr:from>
    <xdr:to>
      <xdr:col>55</xdr:col>
      <xdr:colOff>88900</xdr:colOff>
      <xdr:row>38</xdr:row>
      <xdr:rowOff>141170</xdr:rowOff>
    </xdr:to>
    <xdr:cxnSp macro="">
      <xdr:nvCxnSpPr>
        <xdr:cNvPr id="301" name="直線コネクタ 300"/>
        <xdr:cNvCxnSpPr/>
      </xdr:nvCxnSpPr>
      <xdr:spPr>
        <a:xfrm>
          <a:off x="10388600" y="66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37163</xdr:rowOff>
    </xdr:from>
    <xdr:ext cx="534377" cy="259045"/>
    <xdr:sp macro="" textlink="">
      <xdr:nvSpPr>
        <xdr:cNvPr id="302" name="補助費等最大値テキスト"/>
        <xdr:cNvSpPr txBox="1"/>
      </xdr:nvSpPr>
      <xdr:spPr>
        <a:xfrm>
          <a:off x="10528300" y="4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90486</xdr:rowOff>
    </xdr:from>
    <xdr:to>
      <xdr:col>55</xdr:col>
      <xdr:colOff>88900</xdr:colOff>
      <xdr:row>29</xdr:row>
      <xdr:rowOff>90486</xdr:rowOff>
    </xdr:to>
    <xdr:cxnSp macro="">
      <xdr:nvCxnSpPr>
        <xdr:cNvPr id="303" name="直線コネクタ 302"/>
        <xdr:cNvCxnSpPr/>
      </xdr:nvCxnSpPr>
      <xdr:spPr>
        <a:xfrm>
          <a:off x="10388600" y="506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12305</xdr:rowOff>
    </xdr:from>
    <xdr:to>
      <xdr:col>55</xdr:col>
      <xdr:colOff>0</xdr:colOff>
      <xdr:row>36</xdr:row>
      <xdr:rowOff>60245</xdr:rowOff>
    </xdr:to>
    <xdr:cxnSp macro="">
      <xdr:nvCxnSpPr>
        <xdr:cNvPr id="304" name="直線コネクタ 303"/>
        <xdr:cNvCxnSpPr/>
      </xdr:nvCxnSpPr>
      <xdr:spPr>
        <a:xfrm flipV="1">
          <a:off x="9639300" y="6184505"/>
          <a:ext cx="8382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58248</xdr:rowOff>
    </xdr:from>
    <xdr:ext cx="534377" cy="259045"/>
    <xdr:sp macro="" textlink="">
      <xdr:nvSpPr>
        <xdr:cNvPr id="305" name="補助費等平均値テキスト"/>
        <xdr:cNvSpPr txBox="1"/>
      </xdr:nvSpPr>
      <xdr:spPr>
        <a:xfrm>
          <a:off x="10528300" y="640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06" name="フローチャート: 判断 305"/>
        <xdr:cNvSpPr/>
      </xdr:nvSpPr>
      <xdr:spPr>
        <a:xfrm>
          <a:off x="104267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1430</xdr:rowOff>
    </xdr:from>
    <xdr:to>
      <xdr:col>50</xdr:col>
      <xdr:colOff>114300</xdr:colOff>
      <xdr:row>36</xdr:row>
      <xdr:rowOff>60245</xdr:rowOff>
    </xdr:to>
    <xdr:cxnSp macro="">
      <xdr:nvCxnSpPr>
        <xdr:cNvPr id="307" name="直線コネクタ 306"/>
        <xdr:cNvCxnSpPr/>
      </xdr:nvCxnSpPr>
      <xdr:spPr>
        <a:xfrm>
          <a:off x="8750300" y="6173630"/>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102779</xdr:rowOff>
    </xdr:from>
    <xdr:to>
      <xdr:col>50</xdr:col>
      <xdr:colOff>165100</xdr:colOff>
      <xdr:row>38</xdr:row>
      <xdr:rowOff>32930</xdr:rowOff>
    </xdr:to>
    <xdr:sp macro="" textlink="">
      <xdr:nvSpPr>
        <xdr:cNvPr id="308" name="フローチャート: 判断 307"/>
        <xdr:cNvSpPr/>
      </xdr:nvSpPr>
      <xdr:spPr>
        <a:xfrm>
          <a:off x="9588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24056</xdr:rowOff>
    </xdr:from>
    <xdr:ext cx="534377" cy="259045"/>
    <xdr:sp macro="" textlink="">
      <xdr:nvSpPr>
        <xdr:cNvPr id="309" name="テキスト ボックス 308"/>
        <xdr:cNvSpPr txBox="1"/>
      </xdr:nvSpPr>
      <xdr:spPr>
        <a:xfrm>
          <a:off x="9372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131830</xdr:rowOff>
    </xdr:from>
    <xdr:to>
      <xdr:col>45</xdr:col>
      <xdr:colOff>177800</xdr:colOff>
      <xdr:row>36</xdr:row>
      <xdr:rowOff>1430</xdr:rowOff>
    </xdr:to>
    <xdr:cxnSp macro="">
      <xdr:nvCxnSpPr>
        <xdr:cNvPr id="310" name="直線コネクタ 309"/>
        <xdr:cNvCxnSpPr/>
      </xdr:nvCxnSpPr>
      <xdr:spPr>
        <a:xfrm>
          <a:off x="7861300" y="6132580"/>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77666</xdr:rowOff>
    </xdr:from>
    <xdr:to>
      <xdr:col>46</xdr:col>
      <xdr:colOff>38100</xdr:colOff>
      <xdr:row>38</xdr:row>
      <xdr:rowOff>7816</xdr:rowOff>
    </xdr:to>
    <xdr:sp macro="" textlink="">
      <xdr:nvSpPr>
        <xdr:cNvPr id="311" name="フローチャート: 判断 310"/>
        <xdr:cNvSpPr/>
      </xdr:nvSpPr>
      <xdr:spPr>
        <a:xfrm>
          <a:off x="8699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170393</xdr:rowOff>
    </xdr:from>
    <xdr:ext cx="534377" cy="259045"/>
    <xdr:sp macro="" textlink="">
      <xdr:nvSpPr>
        <xdr:cNvPr id="312" name="テキスト ボックス 311"/>
        <xdr:cNvSpPr txBox="1"/>
      </xdr:nvSpPr>
      <xdr:spPr>
        <a:xfrm>
          <a:off x="8483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131830</xdr:rowOff>
    </xdr:from>
    <xdr:to>
      <xdr:col>41</xdr:col>
      <xdr:colOff>50800</xdr:colOff>
      <xdr:row>35</xdr:row>
      <xdr:rowOff>149465</xdr:rowOff>
    </xdr:to>
    <xdr:cxnSp macro="">
      <xdr:nvCxnSpPr>
        <xdr:cNvPr id="313" name="直線コネクタ 312"/>
        <xdr:cNvCxnSpPr/>
      </xdr:nvCxnSpPr>
      <xdr:spPr>
        <a:xfrm flipV="1">
          <a:off x="6972300" y="613258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151471</xdr:rowOff>
    </xdr:from>
    <xdr:to>
      <xdr:col>41</xdr:col>
      <xdr:colOff>101600</xdr:colOff>
      <xdr:row>37</xdr:row>
      <xdr:rowOff>81621</xdr:rowOff>
    </xdr:to>
    <xdr:sp macro="" textlink="">
      <xdr:nvSpPr>
        <xdr:cNvPr id="314" name="フローチャート: 判断 313"/>
        <xdr:cNvSpPr/>
      </xdr:nvSpPr>
      <xdr:spPr>
        <a:xfrm>
          <a:off x="7810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72748</xdr:rowOff>
    </xdr:from>
    <xdr:ext cx="534377" cy="259045"/>
    <xdr:sp macro="" textlink="">
      <xdr:nvSpPr>
        <xdr:cNvPr id="315" name="テキスト ボックス 314"/>
        <xdr:cNvSpPr txBox="1"/>
      </xdr:nvSpPr>
      <xdr:spPr>
        <a:xfrm>
          <a:off x="7594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152418</xdr:rowOff>
    </xdr:from>
    <xdr:to>
      <xdr:col>36</xdr:col>
      <xdr:colOff>165100</xdr:colOff>
      <xdr:row>37</xdr:row>
      <xdr:rowOff>82568</xdr:rowOff>
    </xdr:to>
    <xdr:sp macro="" textlink="">
      <xdr:nvSpPr>
        <xdr:cNvPr id="316" name="フローチャート: 判断 315"/>
        <xdr:cNvSpPr/>
      </xdr:nvSpPr>
      <xdr:spPr>
        <a:xfrm>
          <a:off x="6921500" y="63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73695</xdr:rowOff>
    </xdr:from>
    <xdr:ext cx="534377" cy="259045"/>
    <xdr:sp macro="" textlink="">
      <xdr:nvSpPr>
        <xdr:cNvPr id="317" name="テキスト ボックス 316"/>
        <xdr:cNvSpPr txBox="1"/>
      </xdr:nvSpPr>
      <xdr:spPr>
        <a:xfrm>
          <a:off x="6705111" y="64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132955</xdr:rowOff>
    </xdr:from>
    <xdr:to>
      <xdr:col>55</xdr:col>
      <xdr:colOff>50800</xdr:colOff>
      <xdr:row>36</xdr:row>
      <xdr:rowOff>63105</xdr:rowOff>
    </xdr:to>
    <xdr:sp macro="" textlink="">
      <xdr:nvSpPr>
        <xdr:cNvPr id="323" name="楕円 322"/>
        <xdr:cNvSpPr/>
      </xdr:nvSpPr>
      <xdr:spPr>
        <a:xfrm>
          <a:off x="10426700" y="6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155832</xdr:rowOff>
    </xdr:from>
    <xdr:ext cx="534377" cy="259045"/>
    <xdr:sp macro="" textlink="">
      <xdr:nvSpPr>
        <xdr:cNvPr id="324" name="補助費等該当値テキスト"/>
        <xdr:cNvSpPr txBox="1"/>
      </xdr:nvSpPr>
      <xdr:spPr>
        <a:xfrm>
          <a:off x="10528300" y="598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9445</xdr:rowOff>
    </xdr:from>
    <xdr:to>
      <xdr:col>50</xdr:col>
      <xdr:colOff>165100</xdr:colOff>
      <xdr:row>36</xdr:row>
      <xdr:rowOff>111045</xdr:rowOff>
    </xdr:to>
    <xdr:sp macro="" textlink="">
      <xdr:nvSpPr>
        <xdr:cNvPr id="325" name="楕円 324"/>
        <xdr:cNvSpPr/>
      </xdr:nvSpPr>
      <xdr:spPr>
        <a:xfrm>
          <a:off x="9588500" y="61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127572</xdr:rowOff>
    </xdr:from>
    <xdr:ext cx="534377" cy="259045"/>
    <xdr:sp macro="" textlink="">
      <xdr:nvSpPr>
        <xdr:cNvPr id="326" name="テキスト ボックス 325"/>
        <xdr:cNvSpPr txBox="1"/>
      </xdr:nvSpPr>
      <xdr:spPr>
        <a:xfrm>
          <a:off x="9372111" y="59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122080</xdr:rowOff>
    </xdr:from>
    <xdr:to>
      <xdr:col>46</xdr:col>
      <xdr:colOff>38100</xdr:colOff>
      <xdr:row>36</xdr:row>
      <xdr:rowOff>52230</xdr:rowOff>
    </xdr:to>
    <xdr:sp macro="" textlink="">
      <xdr:nvSpPr>
        <xdr:cNvPr id="327" name="楕円 326"/>
        <xdr:cNvSpPr/>
      </xdr:nvSpPr>
      <xdr:spPr>
        <a:xfrm>
          <a:off x="8699500" y="61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68757</xdr:rowOff>
    </xdr:from>
    <xdr:ext cx="534377" cy="259045"/>
    <xdr:sp macro="" textlink="">
      <xdr:nvSpPr>
        <xdr:cNvPr id="328" name="テキスト ボックス 327"/>
        <xdr:cNvSpPr txBox="1"/>
      </xdr:nvSpPr>
      <xdr:spPr>
        <a:xfrm>
          <a:off x="8483111" y="58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81030</xdr:rowOff>
    </xdr:from>
    <xdr:to>
      <xdr:col>41</xdr:col>
      <xdr:colOff>101600</xdr:colOff>
      <xdr:row>36</xdr:row>
      <xdr:rowOff>11180</xdr:rowOff>
    </xdr:to>
    <xdr:sp macro="" textlink="">
      <xdr:nvSpPr>
        <xdr:cNvPr id="329" name="楕円 328"/>
        <xdr:cNvSpPr/>
      </xdr:nvSpPr>
      <xdr:spPr>
        <a:xfrm>
          <a:off x="7810500" y="60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27707</xdr:rowOff>
    </xdr:from>
    <xdr:ext cx="534377" cy="259045"/>
    <xdr:sp macro="" textlink="">
      <xdr:nvSpPr>
        <xdr:cNvPr id="330" name="テキスト ボックス 329"/>
        <xdr:cNvSpPr txBox="1"/>
      </xdr:nvSpPr>
      <xdr:spPr>
        <a:xfrm>
          <a:off x="7594111" y="58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98665</xdr:rowOff>
    </xdr:from>
    <xdr:to>
      <xdr:col>36</xdr:col>
      <xdr:colOff>165100</xdr:colOff>
      <xdr:row>36</xdr:row>
      <xdr:rowOff>28815</xdr:rowOff>
    </xdr:to>
    <xdr:sp macro="" textlink="">
      <xdr:nvSpPr>
        <xdr:cNvPr id="331" name="楕円 330"/>
        <xdr:cNvSpPr/>
      </xdr:nvSpPr>
      <xdr:spPr>
        <a:xfrm>
          <a:off x="6921500" y="6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45342</xdr:rowOff>
    </xdr:from>
    <xdr:ext cx="534377" cy="259045"/>
    <xdr:sp macro="" textlink="">
      <xdr:nvSpPr>
        <xdr:cNvPr id="332" name="テキスト ボックス 331"/>
        <xdr:cNvSpPr txBox="1"/>
      </xdr:nvSpPr>
      <xdr:spPr>
        <a:xfrm>
          <a:off x="6705111" y="58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3" name="テキスト ボックス 34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4" name="直線コネクタ 34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5" name="テキスト ボックス 34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6" name="直線コネクタ 34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7" name="テキスト ボックス 34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8" name="直線コネクタ 34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9" name="テキスト ボックス 34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50" name="直線コネクタ 34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51" name="テキスト ボックス 35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52" name="直線コネクタ 35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3" name="テキスト ボックス 35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4" name="直線コネクタ 35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5" name="テキスト ボックス 35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6" name="直線コネクタ 35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7" name="テキスト ボックス 35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171366</xdr:rowOff>
    </xdr:from>
    <xdr:to>
      <xdr:col>54</xdr:col>
      <xdr:colOff>189865</xdr:colOff>
      <xdr:row>59</xdr:row>
      <xdr:rowOff>139406</xdr:rowOff>
    </xdr:to>
    <xdr:cxnSp macro="">
      <xdr:nvCxnSpPr>
        <xdr:cNvPr id="359" name="直線コネクタ 358"/>
        <xdr:cNvCxnSpPr/>
      </xdr:nvCxnSpPr>
      <xdr:spPr>
        <a:xfrm flipV="1">
          <a:off x="10475595" y="8743866"/>
          <a:ext cx="1270" cy="151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143233</xdr:rowOff>
    </xdr:from>
    <xdr:ext cx="534377" cy="259045"/>
    <xdr:sp macro="" textlink="">
      <xdr:nvSpPr>
        <xdr:cNvPr id="360" name="普通建設事業費最小値テキスト"/>
        <xdr:cNvSpPr txBox="1"/>
      </xdr:nvSpPr>
      <xdr:spPr>
        <a:xfrm>
          <a:off x="10528300" y="102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139406</xdr:rowOff>
    </xdr:from>
    <xdr:to>
      <xdr:col>55</xdr:col>
      <xdr:colOff>88900</xdr:colOff>
      <xdr:row>59</xdr:row>
      <xdr:rowOff>139406</xdr:rowOff>
    </xdr:to>
    <xdr:cxnSp macro="">
      <xdr:nvCxnSpPr>
        <xdr:cNvPr id="361" name="直線コネクタ 360"/>
        <xdr:cNvCxnSpPr/>
      </xdr:nvCxnSpPr>
      <xdr:spPr>
        <a:xfrm>
          <a:off x="10388600" y="1025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118043</xdr:rowOff>
    </xdr:from>
    <xdr:ext cx="599010" cy="259045"/>
    <xdr:sp macro="" textlink="">
      <xdr:nvSpPr>
        <xdr:cNvPr id="362" name="普通建設事業費最大値テキスト"/>
        <xdr:cNvSpPr txBox="1"/>
      </xdr:nvSpPr>
      <xdr:spPr>
        <a:xfrm>
          <a:off x="10528300" y="85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171366</xdr:rowOff>
    </xdr:from>
    <xdr:to>
      <xdr:col>55</xdr:col>
      <xdr:colOff>88900</xdr:colOff>
      <xdr:row>50</xdr:row>
      <xdr:rowOff>171366</xdr:rowOff>
    </xdr:to>
    <xdr:cxnSp macro="">
      <xdr:nvCxnSpPr>
        <xdr:cNvPr id="363" name="直線コネクタ 362"/>
        <xdr:cNvCxnSpPr/>
      </xdr:nvCxnSpPr>
      <xdr:spPr>
        <a:xfrm>
          <a:off x="10388600" y="874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42480</xdr:rowOff>
    </xdr:from>
    <xdr:to>
      <xdr:col>55</xdr:col>
      <xdr:colOff>0</xdr:colOff>
      <xdr:row>59</xdr:row>
      <xdr:rowOff>33499</xdr:rowOff>
    </xdr:to>
    <xdr:cxnSp macro="">
      <xdr:nvCxnSpPr>
        <xdr:cNvPr id="364" name="直線コネクタ 363"/>
        <xdr:cNvCxnSpPr/>
      </xdr:nvCxnSpPr>
      <xdr:spPr>
        <a:xfrm flipV="1">
          <a:off x="9639300" y="9986580"/>
          <a:ext cx="838200" cy="16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16316</xdr:rowOff>
    </xdr:from>
    <xdr:ext cx="534377" cy="259045"/>
    <xdr:sp macro="" textlink="">
      <xdr:nvSpPr>
        <xdr:cNvPr id="365" name="普通建設事業費平均値テキスト"/>
        <xdr:cNvSpPr txBox="1"/>
      </xdr:nvSpPr>
      <xdr:spPr>
        <a:xfrm>
          <a:off x="10528300" y="99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37889</xdr:rowOff>
    </xdr:from>
    <xdr:to>
      <xdr:col>55</xdr:col>
      <xdr:colOff>50800</xdr:colOff>
      <xdr:row>58</xdr:row>
      <xdr:rowOff>139489</xdr:rowOff>
    </xdr:to>
    <xdr:sp macro="" textlink="">
      <xdr:nvSpPr>
        <xdr:cNvPr id="366" name="フローチャート: 判断 365"/>
        <xdr:cNvSpPr/>
      </xdr:nvSpPr>
      <xdr:spPr>
        <a:xfrm>
          <a:off x="104267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33499</xdr:rowOff>
    </xdr:from>
    <xdr:to>
      <xdr:col>50</xdr:col>
      <xdr:colOff>114300</xdr:colOff>
      <xdr:row>59</xdr:row>
      <xdr:rowOff>72829</xdr:rowOff>
    </xdr:to>
    <xdr:cxnSp macro="">
      <xdr:nvCxnSpPr>
        <xdr:cNvPr id="367" name="直線コネクタ 366"/>
        <xdr:cNvCxnSpPr/>
      </xdr:nvCxnSpPr>
      <xdr:spPr>
        <a:xfrm flipV="1">
          <a:off x="8750300" y="10149049"/>
          <a:ext cx="889000" cy="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156228</xdr:rowOff>
    </xdr:from>
    <xdr:to>
      <xdr:col>50</xdr:col>
      <xdr:colOff>165100</xdr:colOff>
      <xdr:row>58</xdr:row>
      <xdr:rowOff>86378</xdr:rowOff>
    </xdr:to>
    <xdr:sp macro="" textlink="">
      <xdr:nvSpPr>
        <xdr:cNvPr id="368" name="フローチャート: 判断 367"/>
        <xdr:cNvSpPr/>
      </xdr:nvSpPr>
      <xdr:spPr>
        <a:xfrm>
          <a:off x="9588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102905</xdr:rowOff>
    </xdr:from>
    <xdr:ext cx="534377" cy="259045"/>
    <xdr:sp macro="" textlink="">
      <xdr:nvSpPr>
        <xdr:cNvPr id="369" name="テキスト ボックス 368"/>
        <xdr:cNvSpPr txBox="1"/>
      </xdr:nvSpPr>
      <xdr:spPr>
        <a:xfrm>
          <a:off x="9372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126757</xdr:rowOff>
    </xdr:from>
    <xdr:to>
      <xdr:col>45</xdr:col>
      <xdr:colOff>177800</xdr:colOff>
      <xdr:row>59</xdr:row>
      <xdr:rowOff>72829</xdr:rowOff>
    </xdr:to>
    <xdr:cxnSp macro="">
      <xdr:nvCxnSpPr>
        <xdr:cNvPr id="370" name="直線コネクタ 369"/>
        <xdr:cNvCxnSpPr/>
      </xdr:nvCxnSpPr>
      <xdr:spPr>
        <a:xfrm>
          <a:off x="7861300" y="10070857"/>
          <a:ext cx="889000" cy="1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69600</xdr:rowOff>
    </xdr:from>
    <xdr:to>
      <xdr:col>46</xdr:col>
      <xdr:colOff>38100</xdr:colOff>
      <xdr:row>58</xdr:row>
      <xdr:rowOff>171200</xdr:rowOff>
    </xdr:to>
    <xdr:sp macro="" textlink="">
      <xdr:nvSpPr>
        <xdr:cNvPr id="371" name="フローチャート: 判断 370"/>
        <xdr:cNvSpPr/>
      </xdr:nvSpPr>
      <xdr:spPr>
        <a:xfrm>
          <a:off x="8699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16277</xdr:rowOff>
    </xdr:from>
    <xdr:ext cx="534377" cy="259045"/>
    <xdr:sp macro="" textlink="">
      <xdr:nvSpPr>
        <xdr:cNvPr id="372" name="テキスト ボックス 371"/>
        <xdr:cNvSpPr txBox="1"/>
      </xdr:nvSpPr>
      <xdr:spPr>
        <a:xfrm>
          <a:off x="8483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126757</xdr:rowOff>
    </xdr:from>
    <xdr:to>
      <xdr:col>41</xdr:col>
      <xdr:colOff>50800</xdr:colOff>
      <xdr:row>59</xdr:row>
      <xdr:rowOff>95755</xdr:rowOff>
    </xdr:to>
    <xdr:cxnSp macro="">
      <xdr:nvCxnSpPr>
        <xdr:cNvPr id="373" name="直線コネクタ 372"/>
        <xdr:cNvCxnSpPr/>
      </xdr:nvCxnSpPr>
      <xdr:spPr>
        <a:xfrm flipV="1">
          <a:off x="6972300" y="10070857"/>
          <a:ext cx="889000" cy="14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33775</xdr:rowOff>
    </xdr:from>
    <xdr:to>
      <xdr:col>41</xdr:col>
      <xdr:colOff>101600</xdr:colOff>
      <xdr:row>58</xdr:row>
      <xdr:rowOff>135375</xdr:rowOff>
    </xdr:to>
    <xdr:sp macro="" textlink="">
      <xdr:nvSpPr>
        <xdr:cNvPr id="374" name="フローチャート: 判断 373"/>
        <xdr:cNvSpPr/>
      </xdr:nvSpPr>
      <xdr:spPr>
        <a:xfrm>
          <a:off x="7810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151902</xdr:rowOff>
    </xdr:from>
    <xdr:ext cx="534377" cy="259045"/>
    <xdr:sp macro="" textlink="">
      <xdr:nvSpPr>
        <xdr:cNvPr id="375" name="テキスト ボックス 374"/>
        <xdr:cNvSpPr txBox="1"/>
      </xdr:nvSpPr>
      <xdr:spPr>
        <a:xfrm>
          <a:off x="7594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144842</xdr:rowOff>
    </xdr:from>
    <xdr:to>
      <xdr:col>36</xdr:col>
      <xdr:colOff>165100</xdr:colOff>
      <xdr:row>59</xdr:row>
      <xdr:rowOff>74992</xdr:rowOff>
    </xdr:to>
    <xdr:sp macro="" textlink="">
      <xdr:nvSpPr>
        <xdr:cNvPr id="376" name="フローチャート: 判断 375"/>
        <xdr:cNvSpPr/>
      </xdr:nvSpPr>
      <xdr:spPr>
        <a:xfrm>
          <a:off x="6921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91519</xdr:rowOff>
    </xdr:from>
    <xdr:ext cx="534377" cy="259045"/>
    <xdr:sp macro="" textlink="">
      <xdr:nvSpPr>
        <xdr:cNvPr id="377" name="テキスト ボックス 376"/>
        <xdr:cNvSpPr txBox="1"/>
      </xdr:nvSpPr>
      <xdr:spPr>
        <a:xfrm>
          <a:off x="6705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8" name="テキスト ボックス 37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9" name="テキスト ボックス 37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80" name="テキスト ボックス 37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1" name="テキスト ボックス 38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2" name="テキスト ボックス 38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163130</xdr:rowOff>
    </xdr:from>
    <xdr:to>
      <xdr:col>55</xdr:col>
      <xdr:colOff>50800</xdr:colOff>
      <xdr:row>58</xdr:row>
      <xdr:rowOff>93280</xdr:rowOff>
    </xdr:to>
    <xdr:sp macro="" textlink="">
      <xdr:nvSpPr>
        <xdr:cNvPr id="383" name="楕円 382"/>
        <xdr:cNvSpPr/>
      </xdr:nvSpPr>
      <xdr:spPr>
        <a:xfrm>
          <a:off x="10426700" y="99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14557</xdr:rowOff>
    </xdr:from>
    <xdr:ext cx="534377" cy="259045"/>
    <xdr:sp macro="" textlink="">
      <xdr:nvSpPr>
        <xdr:cNvPr id="384" name="普通建設事業費該当値テキスト"/>
        <xdr:cNvSpPr txBox="1"/>
      </xdr:nvSpPr>
      <xdr:spPr>
        <a:xfrm>
          <a:off x="10528300" y="97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154149</xdr:rowOff>
    </xdr:from>
    <xdr:to>
      <xdr:col>50</xdr:col>
      <xdr:colOff>165100</xdr:colOff>
      <xdr:row>59</xdr:row>
      <xdr:rowOff>84299</xdr:rowOff>
    </xdr:to>
    <xdr:sp macro="" textlink="">
      <xdr:nvSpPr>
        <xdr:cNvPr id="385" name="楕円 384"/>
        <xdr:cNvSpPr/>
      </xdr:nvSpPr>
      <xdr:spPr>
        <a:xfrm>
          <a:off x="9588500" y="100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75426</xdr:rowOff>
    </xdr:from>
    <xdr:ext cx="534377" cy="259045"/>
    <xdr:sp macro="" textlink="">
      <xdr:nvSpPr>
        <xdr:cNvPr id="386" name="テキスト ボックス 385"/>
        <xdr:cNvSpPr txBox="1"/>
      </xdr:nvSpPr>
      <xdr:spPr>
        <a:xfrm>
          <a:off x="9372111" y="101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22029</xdr:rowOff>
    </xdr:from>
    <xdr:to>
      <xdr:col>46</xdr:col>
      <xdr:colOff>38100</xdr:colOff>
      <xdr:row>59</xdr:row>
      <xdr:rowOff>123629</xdr:rowOff>
    </xdr:to>
    <xdr:sp macro="" textlink="">
      <xdr:nvSpPr>
        <xdr:cNvPr id="387" name="楕円 386"/>
        <xdr:cNvSpPr/>
      </xdr:nvSpPr>
      <xdr:spPr>
        <a:xfrm>
          <a:off x="8699500" y="101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114756</xdr:rowOff>
    </xdr:from>
    <xdr:ext cx="534377" cy="259045"/>
    <xdr:sp macro="" textlink="">
      <xdr:nvSpPr>
        <xdr:cNvPr id="388" name="テキスト ボックス 387"/>
        <xdr:cNvSpPr txBox="1"/>
      </xdr:nvSpPr>
      <xdr:spPr>
        <a:xfrm>
          <a:off x="8483111" y="102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75957</xdr:rowOff>
    </xdr:from>
    <xdr:to>
      <xdr:col>41</xdr:col>
      <xdr:colOff>101600</xdr:colOff>
      <xdr:row>59</xdr:row>
      <xdr:rowOff>6107</xdr:rowOff>
    </xdr:to>
    <xdr:sp macro="" textlink="">
      <xdr:nvSpPr>
        <xdr:cNvPr id="389" name="楕円 388"/>
        <xdr:cNvSpPr/>
      </xdr:nvSpPr>
      <xdr:spPr>
        <a:xfrm>
          <a:off x="7810500" y="100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168684</xdr:rowOff>
    </xdr:from>
    <xdr:ext cx="534377" cy="259045"/>
    <xdr:sp macro="" textlink="">
      <xdr:nvSpPr>
        <xdr:cNvPr id="390" name="テキスト ボックス 389"/>
        <xdr:cNvSpPr txBox="1"/>
      </xdr:nvSpPr>
      <xdr:spPr>
        <a:xfrm>
          <a:off x="7594111" y="101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44955</xdr:rowOff>
    </xdr:from>
    <xdr:to>
      <xdr:col>36</xdr:col>
      <xdr:colOff>165100</xdr:colOff>
      <xdr:row>59</xdr:row>
      <xdr:rowOff>146555</xdr:rowOff>
    </xdr:to>
    <xdr:sp macro="" textlink="">
      <xdr:nvSpPr>
        <xdr:cNvPr id="391" name="楕円 390"/>
        <xdr:cNvSpPr/>
      </xdr:nvSpPr>
      <xdr:spPr>
        <a:xfrm>
          <a:off x="6921500" y="101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137682</xdr:rowOff>
    </xdr:from>
    <xdr:ext cx="534377" cy="259045"/>
    <xdr:sp macro="" textlink="">
      <xdr:nvSpPr>
        <xdr:cNvPr id="392" name="テキスト ボックス 391"/>
        <xdr:cNvSpPr txBox="1"/>
      </xdr:nvSpPr>
      <xdr:spPr>
        <a:xfrm>
          <a:off x="6705111" y="10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3" name="正方形/長方形 39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4" name="正方形/長方形 39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5" name="正方形/長方形 39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6" name="正方形/長方形 39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7" name="正方形/長方形 39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8" name="正方形/長方形 39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9" name="正方形/長方形 39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400" name="正方形/長方形 39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1" name="テキスト ボックス 40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2" name="直線コネクタ 40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3" name="直線コネクタ 40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4" name="テキスト ボックス 40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5" name="直線コネクタ 40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6" name="テキスト ボックス 40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7" name="直線コネクタ 40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8" name="テキスト ボックス 40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9" name="直線コネクタ 40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10" name="テキスト ボックス 40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1" name="直線コネクタ 41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2" name="テキスト ボックス 41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48489</xdr:rowOff>
    </xdr:from>
    <xdr:to>
      <xdr:col>54</xdr:col>
      <xdr:colOff>189865</xdr:colOff>
      <xdr:row>78</xdr:row>
      <xdr:rowOff>139700</xdr:rowOff>
    </xdr:to>
    <xdr:cxnSp macro="">
      <xdr:nvCxnSpPr>
        <xdr:cNvPr id="414" name="直線コネクタ 413"/>
        <xdr:cNvCxnSpPr/>
      </xdr:nvCxnSpPr>
      <xdr:spPr>
        <a:xfrm flipV="1">
          <a:off x="10475595" y="12392889"/>
          <a:ext cx="1270" cy="11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6" name="直線コネクタ 41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166616</xdr:rowOff>
    </xdr:from>
    <xdr:ext cx="534377" cy="259045"/>
    <xdr:sp macro="" textlink="">
      <xdr:nvSpPr>
        <xdr:cNvPr id="417" name="普通建設事業費 （ うち新規整備　）最大値テキスト"/>
        <xdr:cNvSpPr txBox="1"/>
      </xdr:nvSpPr>
      <xdr:spPr>
        <a:xfrm>
          <a:off x="10528300" y="121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48489</xdr:rowOff>
    </xdr:from>
    <xdr:to>
      <xdr:col>55</xdr:col>
      <xdr:colOff>88900</xdr:colOff>
      <xdr:row>72</xdr:row>
      <xdr:rowOff>48489</xdr:rowOff>
    </xdr:to>
    <xdr:cxnSp macro="">
      <xdr:nvCxnSpPr>
        <xdr:cNvPr id="418" name="直線コネクタ 417"/>
        <xdr:cNvCxnSpPr/>
      </xdr:nvCxnSpPr>
      <xdr:spPr>
        <a:xfrm>
          <a:off x="10388600" y="1239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19" name="直線コネクタ 418"/>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146021</xdr:rowOff>
    </xdr:from>
    <xdr:ext cx="469744" cy="259045"/>
    <xdr:sp macro="" textlink="">
      <xdr:nvSpPr>
        <xdr:cNvPr id="420" name="普通建設事業費 （ うち新規整備　）平均値テキスト"/>
        <xdr:cNvSpPr txBox="1"/>
      </xdr:nvSpPr>
      <xdr:spPr>
        <a:xfrm>
          <a:off x="10528300" y="1300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123144</xdr:rowOff>
    </xdr:from>
    <xdr:to>
      <xdr:col>55</xdr:col>
      <xdr:colOff>50800</xdr:colOff>
      <xdr:row>77</xdr:row>
      <xdr:rowOff>53294</xdr:rowOff>
    </xdr:to>
    <xdr:sp macro="" textlink="">
      <xdr:nvSpPr>
        <xdr:cNvPr id="421" name="フローチャート: 判断 420"/>
        <xdr:cNvSpPr/>
      </xdr:nvSpPr>
      <xdr:spPr>
        <a:xfrm>
          <a:off x="104267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113412</xdr:rowOff>
    </xdr:from>
    <xdr:to>
      <xdr:col>50</xdr:col>
      <xdr:colOff>114300</xdr:colOff>
      <xdr:row>78</xdr:row>
      <xdr:rowOff>139700</xdr:rowOff>
    </xdr:to>
    <xdr:cxnSp macro="">
      <xdr:nvCxnSpPr>
        <xdr:cNvPr id="422" name="直線コネクタ 421"/>
        <xdr:cNvCxnSpPr/>
      </xdr:nvCxnSpPr>
      <xdr:spPr>
        <a:xfrm>
          <a:off x="8750300" y="13315062"/>
          <a:ext cx="889000" cy="1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117018</xdr:rowOff>
    </xdr:from>
    <xdr:to>
      <xdr:col>50</xdr:col>
      <xdr:colOff>165100</xdr:colOff>
      <xdr:row>77</xdr:row>
      <xdr:rowOff>47168</xdr:rowOff>
    </xdr:to>
    <xdr:sp macro="" textlink="">
      <xdr:nvSpPr>
        <xdr:cNvPr id="423" name="フローチャート: 判断 422"/>
        <xdr:cNvSpPr/>
      </xdr:nvSpPr>
      <xdr:spPr>
        <a:xfrm>
          <a:off x="9588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63695</xdr:rowOff>
    </xdr:from>
    <xdr:ext cx="469744" cy="259045"/>
    <xdr:sp macro="" textlink="">
      <xdr:nvSpPr>
        <xdr:cNvPr id="424" name="テキスト ボックス 423"/>
        <xdr:cNvSpPr txBox="1"/>
      </xdr:nvSpPr>
      <xdr:spPr>
        <a:xfrm>
          <a:off x="9404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121092</xdr:rowOff>
    </xdr:from>
    <xdr:to>
      <xdr:col>45</xdr:col>
      <xdr:colOff>177800</xdr:colOff>
      <xdr:row>77</xdr:row>
      <xdr:rowOff>113412</xdr:rowOff>
    </xdr:to>
    <xdr:cxnSp macro="">
      <xdr:nvCxnSpPr>
        <xdr:cNvPr id="425" name="直線コネクタ 424"/>
        <xdr:cNvCxnSpPr/>
      </xdr:nvCxnSpPr>
      <xdr:spPr>
        <a:xfrm>
          <a:off x="7861300" y="12808392"/>
          <a:ext cx="889000" cy="50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26" name="フローチャート: 判断 425"/>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27" name="テキスト ボックス 426"/>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71938</xdr:rowOff>
    </xdr:from>
    <xdr:to>
      <xdr:col>41</xdr:col>
      <xdr:colOff>101600</xdr:colOff>
      <xdr:row>77</xdr:row>
      <xdr:rowOff>2088</xdr:rowOff>
    </xdr:to>
    <xdr:sp macro="" textlink="">
      <xdr:nvSpPr>
        <xdr:cNvPr id="428" name="フローチャート: 判断 427"/>
        <xdr:cNvSpPr/>
      </xdr:nvSpPr>
      <xdr:spPr>
        <a:xfrm>
          <a:off x="7810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164665</xdr:rowOff>
    </xdr:from>
    <xdr:ext cx="469744" cy="259045"/>
    <xdr:sp macro="" textlink="">
      <xdr:nvSpPr>
        <xdr:cNvPr id="429" name="テキスト ボックス 428"/>
        <xdr:cNvSpPr txBox="1"/>
      </xdr:nvSpPr>
      <xdr:spPr>
        <a:xfrm>
          <a:off x="7626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35" name="楕円 434"/>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36"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37" name="楕円 436"/>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8" name="テキスト ボックス 437"/>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62612</xdr:rowOff>
    </xdr:from>
    <xdr:to>
      <xdr:col>46</xdr:col>
      <xdr:colOff>38100</xdr:colOff>
      <xdr:row>77</xdr:row>
      <xdr:rowOff>164212</xdr:rowOff>
    </xdr:to>
    <xdr:sp macro="" textlink="">
      <xdr:nvSpPr>
        <xdr:cNvPr id="439" name="楕円 438"/>
        <xdr:cNvSpPr/>
      </xdr:nvSpPr>
      <xdr:spPr>
        <a:xfrm>
          <a:off x="8699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155339</xdr:rowOff>
    </xdr:from>
    <xdr:ext cx="469744" cy="259045"/>
    <xdr:sp macro="" textlink="">
      <xdr:nvSpPr>
        <xdr:cNvPr id="440" name="テキスト ボックス 439"/>
        <xdr:cNvSpPr txBox="1"/>
      </xdr:nvSpPr>
      <xdr:spPr>
        <a:xfrm>
          <a:off x="8515428"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70292</xdr:rowOff>
    </xdr:from>
    <xdr:to>
      <xdr:col>41</xdr:col>
      <xdr:colOff>101600</xdr:colOff>
      <xdr:row>75</xdr:row>
      <xdr:rowOff>442</xdr:rowOff>
    </xdr:to>
    <xdr:sp macro="" textlink="">
      <xdr:nvSpPr>
        <xdr:cNvPr id="441" name="楕円 440"/>
        <xdr:cNvSpPr/>
      </xdr:nvSpPr>
      <xdr:spPr>
        <a:xfrm>
          <a:off x="7810500" y="127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16969</xdr:rowOff>
    </xdr:from>
    <xdr:ext cx="534377" cy="259045"/>
    <xdr:sp macro="" textlink="">
      <xdr:nvSpPr>
        <xdr:cNvPr id="442" name="テキスト ボックス 441"/>
        <xdr:cNvSpPr txBox="1"/>
      </xdr:nvSpPr>
      <xdr:spPr>
        <a:xfrm>
          <a:off x="7594111" y="1253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13987</xdr:rowOff>
    </xdr:from>
    <xdr:to>
      <xdr:col>54</xdr:col>
      <xdr:colOff>189865</xdr:colOff>
      <xdr:row>98</xdr:row>
      <xdr:rowOff>107206</xdr:rowOff>
    </xdr:to>
    <xdr:cxnSp macro="">
      <xdr:nvCxnSpPr>
        <xdr:cNvPr id="468" name="直線コネクタ 467"/>
        <xdr:cNvCxnSpPr/>
      </xdr:nvCxnSpPr>
      <xdr:spPr>
        <a:xfrm flipV="1">
          <a:off x="10475595" y="15615937"/>
          <a:ext cx="1270" cy="129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111033</xdr:rowOff>
    </xdr:from>
    <xdr:ext cx="469744" cy="259045"/>
    <xdr:sp macro="" textlink="">
      <xdr:nvSpPr>
        <xdr:cNvPr id="469" name="普通建設事業費 （ うち更新整備　）最小値テキスト"/>
        <xdr:cNvSpPr txBox="1"/>
      </xdr:nvSpPr>
      <xdr:spPr>
        <a:xfrm>
          <a:off x="10528300" y="1691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107206</xdr:rowOff>
    </xdr:from>
    <xdr:to>
      <xdr:col>55</xdr:col>
      <xdr:colOff>88900</xdr:colOff>
      <xdr:row>98</xdr:row>
      <xdr:rowOff>107206</xdr:rowOff>
    </xdr:to>
    <xdr:cxnSp macro="">
      <xdr:nvCxnSpPr>
        <xdr:cNvPr id="470" name="直線コネクタ 469"/>
        <xdr:cNvCxnSpPr/>
      </xdr:nvCxnSpPr>
      <xdr:spPr>
        <a:xfrm>
          <a:off x="10388600" y="1690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132114</xdr:rowOff>
    </xdr:from>
    <xdr:ext cx="534377" cy="259045"/>
    <xdr:sp macro="" textlink="">
      <xdr:nvSpPr>
        <xdr:cNvPr id="471" name="普通建設事業費 （ うち更新整備　）最大値テキスト"/>
        <xdr:cNvSpPr txBox="1"/>
      </xdr:nvSpPr>
      <xdr:spPr>
        <a:xfrm>
          <a:off x="10528300" y="153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13987</xdr:rowOff>
    </xdr:from>
    <xdr:to>
      <xdr:col>55</xdr:col>
      <xdr:colOff>88900</xdr:colOff>
      <xdr:row>91</xdr:row>
      <xdr:rowOff>13987</xdr:rowOff>
    </xdr:to>
    <xdr:cxnSp macro="">
      <xdr:nvCxnSpPr>
        <xdr:cNvPr id="472" name="直線コネクタ 471"/>
        <xdr:cNvCxnSpPr/>
      </xdr:nvCxnSpPr>
      <xdr:spPr>
        <a:xfrm>
          <a:off x="10388600" y="15615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xdr:rowOff>
    </xdr:from>
    <xdr:to>
      <xdr:col>55</xdr:col>
      <xdr:colOff>0</xdr:colOff>
      <xdr:row>97</xdr:row>
      <xdr:rowOff>50726</xdr:rowOff>
    </xdr:to>
    <xdr:cxnSp macro="">
      <xdr:nvCxnSpPr>
        <xdr:cNvPr id="473" name="直線コネクタ 472"/>
        <xdr:cNvCxnSpPr/>
      </xdr:nvCxnSpPr>
      <xdr:spPr>
        <a:xfrm flipV="1">
          <a:off x="9639300" y="16459357"/>
          <a:ext cx="838200" cy="2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165005</xdr:rowOff>
    </xdr:from>
    <xdr:ext cx="534377" cy="259045"/>
    <xdr:sp macro="" textlink="">
      <xdr:nvSpPr>
        <xdr:cNvPr id="474" name="普通建設事業費 （ うち更新整備　）平均値テキスト"/>
        <xdr:cNvSpPr txBox="1"/>
      </xdr:nvSpPr>
      <xdr:spPr>
        <a:xfrm>
          <a:off x="10528300" y="1662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15128</xdr:rowOff>
    </xdr:from>
    <xdr:to>
      <xdr:col>55</xdr:col>
      <xdr:colOff>50800</xdr:colOff>
      <xdr:row>97</xdr:row>
      <xdr:rowOff>116728</xdr:rowOff>
    </xdr:to>
    <xdr:sp macro="" textlink="">
      <xdr:nvSpPr>
        <xdr:cNvPr id="475" name="フローチャート: 判断 474"/>
        <xdr:cNvSpPr/>
      </xdr:nvSpPr>
      <xdr:spPr>
        <a:xfrm>
          <a:off x="104267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50726</xdr:rowOff>
    </xdr:from>
    <xdr:to>
      <xdr:col>50</xdr:col>
      <xdr:colOff>114300</xdr:colOff>
      <xdr:row>97</xdr:row>
      <xdr:rowOff>132531</xdr:rowOff>
    </xdr:to>
    <xdr:cxnSp macro="">
      <xdr:nvCxnSpPr>
        <xdr:cNvPr id="476" name="直線コネクタ 475"/>
        <xdr:cNvCxnSpPr/>
      </xdr:nvCxnSpPr>
      <xdr:spPr>
        <a:xfrm flipV="1">
          <a:off x="8750300" y="16681376"/>
          <a:ext cx="889000" cy="8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163457</xdr:rowOff>
    </xdr:from>
    <xdr:to>
      <xdr:col>50</xdr:col>
      <xdr:colOff>165100</xdr:colOff>
      <xdr:row>97</xdr:row>
      <xdr:rowOff>93607</xdr:rowOff>
    </xdr:to>
    <xdr:sp macro="" textlink="">
      <xdr:nvSpPr>
        <xdr:cNvPr id="477" name="フローチャート: 判断 476"/>
        <xdr:cNvSpPr/>
      </xdr:nvSpPr>
      <xdr:spPr>
        <a:xfrm>
          <a:off x="9588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110134</xdr:rowOff>
    </xdr:from>
    <xdr:ext cx="534377" cy="259045"/>
    <xdr:sp macro="" textlink="">
      <xdr:nvSpPr>
        <xdr:cNvPr id="478" name="テキスト ボックス 477"/>
        <xdr:cNvSpPr txBox="1"/>
      </xdr:nvSpPr>
      <xdr:spPr>
        <a:xfrm>
          <a:off x="9372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132531</xdr:rowOff>
    </xdr:from>
    <xdr:to>
      <xdr:col>45</xdr:col>
      <xdr:colOff>177800</xdr:colOff>
      <xdr:row>97</xdr:row>
      <xdr:rowOff>147261</xdr:rowOff>
    </xdr:to>
    <xdr:cxnSp macro="">
      <xdr:nvCxnSpPr>
        <xdr:cNvPr id="479" name="直線コネクタ 478"/>
        <xdr:cNvCxnSpPr/>
      </xdr:nvCxnSpPr>
      <xdr:spPr>
        <a:xfrm flipV="1">
          <a:off x="7861300" y="16763181"/>
          <a:ext cx="8890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96084</xdr:rowOff>
    </xdr:from>
    <xdr:to>
      <xdr:col>46</xdr:col>
      <xdr:colOff>38100</xdr:colOff>
      <xdr:row>98</xdr:row>
      <xdr:rowOff>26234</xdr:rowOff>
    </xdr:to>
    <xdr:sp macro="" textlink="">
      <xdr:nvSpPr>
        <xdr:cNvPr id="480" name="フローチャート: 判断 479"/>
        <xdr:cNvSpPr/>
      </xdr:nvSpPr>
      <xdr:spPr>
        <a:xfrm>
          <a:off x="8699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17361</xdr:rowOff>
    </xdr:from>
    <xdr:ext cx="534377" cy="259045"/>
    <xdr:sp macro="" textlink="">
      <xdr:nvSpPr>
        <xdr:cNvPr id="481" name="テキスト ボックス 480"/>
        <xdr:cNvSpPr txBox="1"/>
      </xdr:nvSpPr>
      <xdr:spPr>
        <a:xfrm>
          <a:off x="8483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45988</xdr:rowOff>
    </xdr:from>
    <xdr:to>
      <xdr:col>41</xdr:col>
      <xdr:colOff>101600</xdr:colOff>
      <xdr:row>97</xdr:row>
      <xdr:rowOff>147588</xdr:rowOff>
    </xdr:to>
    <xdr:sp macro="" textlink="">
      <xdr:nvSpPr>
        <xdr:cNvPr id="482" name="フローチャート: 判断 481"/>
        <xdr:cNvSpPr/>
      </xdr:nvSpPr>
      <xdr:spPr>
        <a:xfrm>
          <a:off x="7810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164115</xdr:rowOff>
    </xdr:from>
    <xdr:ext cx="534377" cy="259045"/>
    <xdr:sp macro="" textlink="">
      <xdr:nvSpPr>
        <xdr:cNvPr id="483" name="テキスト ボックス 482"/>
        <xdr:cNvSpPr txBox="1"/>
      </xdr:nvSpPr>
      <xdr:spPr>
        <a:xfrm>
          <a:off x="7594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120807</xdr:rowOff>
    </xdr:from>
    <xdr:to>
      <xdr:col>55</xdr:col>
      <xdr:colOff>50800</xdr:colOff>
      <xdr:row>96</xdr:row>
      <xdr:rowOff>50957</xdr:rowOff>
    </xdr:to>
    <xdr:sp macro="" textlink="">
      <xdr:nvSpPr>
        <xdr:cNvPr id="489" name="楕円 488"/>
        <xdr:cNvSpPr/>
      </xdr:nvSpPr>
      <xdr:spPr>
        <a:xfrm>
          <a:off x="10426700" y="164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143684</xdr:rowOff>
    </xdr:from>
    <xdr:ext cx="534377" cy="259045"/>
    <xdr:sp macro="" textlink="">
      <xdr:nvSpPr>
        <xdr:cNvPr id="490" name="普通建設事業費 （ うち更新整備　）該当値テキスト"/>
        <xdr:cNvSpPr txBox="1"/>
      </xdr:nvSpPr>
      <xdr:spPr>
        <a:xfrm>
          <a:off x="10528300" y="162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171376</xdr:rowOff>
    </xdr:from>
    <xdr:to>
      <xdr:col>50</xdr:col>
      <xdr:colOff>165100</xdr:colOff>
      <xdr:row>97</xdr:row>
      <xdr:rowOff>101526</xdr:rowOff>
    </xdr:to>
    <xdr:sp macro="" textlink="">
      <xdr:nvSpPr>
        <xdr:cNvPr id="491" name="楕円 490"/>
        <xdr:cNvSpPr/>
      </xdr:nvSpPr>
      <xdr:spPr>
        <a:xfrm>
          <a:off x="9588500" y="166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92653</xdr:rowOff>
    </xdr:from>
    <xdr:ext cx="534377" cy="259045"/>
    <xdr:sp macro="" textlink="">
      <xdr:nvSpPr>
        <xdr:cNvPr id="492" name="テキスト ボックス 491"/>
        <xdr:cNvSpPr txBox="1"/>
      </xdr:nvSpPr>
      <xdr:spPr>
        <a:xfrm>
          <a:off x="9372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81731</xdr:rowOff>
    </xdr:from>
    <xdr:to>
      <xdr:col>46</xdr:col>
      <xdr:colOff>38100</xdr:colOff>
      <xdr:row>98</xdr:row>
      <xdr:rowOff>11881</xdr:rowOff>
    </xdr:to>
    <xdr:sp macro="" textlink="">
      <xdr:nvSpPr>
        <xdr:cNvPr id="493" name="楕円 492"/>
        <xdr:cNvSpPr/>
      </xdr:nvSpPr>
      <xdr:spPr>
        <a:xfrm>
          <a:off x="8699500" y="16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28408</xdr:rowOff>
    </xdr:from>
    <xdr:ext cx="534377" cy="259045"/>
    <xdr:sp macro="" textlink="">
      <xdr:nvSpPr>
        <xdr:cNvPr id="494" name="テキスト ボックス 493"/>
        <xdr:cNvSpPr txBox="1"/>
      </xdr:nvSpPr>
      <xdr:spPr>
        <a:xfrm>
          <a:off x="8483111" y="164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96461</xdr:rowOff>
    </xdr:from>
    <xdr:to>
      <xdr:col>41</xdr:col>
      <xdr:colOff>101600</xdr:colOff>
      <xdr:row>98</xdr:row>
      <xdr:rowOff>26611</xdr:rowOff>
    </xdr:to>
    <xdr:sp macro="" textlink="">
      <xdr:nvSpPr>
        <xdr:cNvPr id="495" name="楕円 494"/>
        <xdr:cNvSpPr/>
      </xdr:nvSpPr>
      <xdr:spPr>
        <a:xfrm>
          <a:off x="7810500" y="167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17738</xdr:rowOff>
    </xdr:from>
    <xdr:ext cx="534377" cy="259045"/>
    <xdr:sp macro="" textlink="">
      <xdr:nvSpPr>
        <xdr:cNvPr id="496" name="テキスト ボックス 495"/>
        <xdr:cNvSpPr txBox="1"/>
      </xdr:nvSpPr>
      <xdr:spPr>
        <a:xfrm>
          <a:off x="7594111" y="1681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0" name="テキスト ボックス 509"/>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2" name="テキスト ボックス 511"/>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4" name="テキスト ボックス 513"/>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6" name="テキスト ボックス 515"/>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8" name="テキスト ボックス 517"/>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0" name="テキスト ボックス 519"/>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123372</xdr:rowOff>
    </xdr:from>
    <xdr:to>
      <xdr:col>85</xdr:col>
      <xdr:colOff>126364</xdr:colOff>
      <xdr:row>39</xdr:row>
      <xdr:rowOff>98878</xdr:rowOff>
    </xdr:to>
    <xdr:cxnSp macro="">
      <xdr:nvCxnSpPr>
        <xdr:cNvPr id="522" name="直線コネクタ 521"/>
        <xdr:cNvCxnSpPr/>
      </xdr:nvCxnSpPr>
      <xdr:spPr>
        <a:xfrm flipV="1">
          <a:off x="16317595" y="6638472"/>
          <a:ext cx="1269" cy="146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153505</xdr:rowOff>
    </xdr:from>
    <xdr:ext cx="249299" cy="259045"/>
    <xdr:sp macro="" textlink="">
      <xdr:nvSpPr>
        <xdr:cNvPr id="523" name="災害復旧事業費最小値テキスト"/>
        <xdr:cNvSpPr txBox="1"/>
      </xdr:nvSpPr>
      <xdr:spPr>
        <a:xfrm>
          <a:off x="16370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70049</xdr:rowOff>
    </xdr:from>
    <xdr:ext cx="249299" cy="259045"/>
    <xdr:sp macro="" textlink="">
      <xdr:nvSpPr>
        <xdr:cNvPr id="525" name="災害復旧事業費最大値テキスト"/>
        <xdr:cNvSpPr txBox="1"/>
      </xdr:nvSpPr>
      <xdr:spPr>
        <a:xfrm>
          <a:off x="16370300" y="641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123372</xdr:rowOff>
    </xdr:from>
    <xdr:to>
      <xdr:col>86</xdr:col>
      <xdr:colOff>25400</xdr:colOff>
      <xdr:row>38</xdr:row>
      <xdr:rowOff>123372</xdr:rowOff>
    </xdr:to>
    <xdr:cxnSp macro="">
      <xdr:nvCxnSpPr>
        <xdr:cNvPr id="526" name="直線コネクタ 525"/>
        <xdr:cNvCxnSpPr/>
      </xdr:nvCxnSpPr>
      <xdr:spPr>
        <a:xfrm>
          <a:off x="16230600" y="663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70955</xdr:rowOff>
    </xdr:from>
    <xdr:ext cx="249299" cy="259045"/>
    <xdr:sp macro="" textlink="">
      <xdr:nvSpPr>
        <xdr:cNvPr id="528" name="災害復旧事業費平均値テキスト"/>
        <xdr:cNvSpPr txBox="1"/>
      </xdr:nvSpPr>
      <xdr:spPr>
        <a:xfrm>
          <a:off x="16370300" y="6586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フローチャート: 判断 528"/>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48078</xdr:rowOff>
    </xdr:from>
    <xdr:to>
      <xdr:col>81</xdr:col>
      <xdr:colOff>101600</xdr:colOff>
      <xdr:row>37</xdr:row>
      <xdr:rowOff>149678</xdr:rowOff>
    </xdr:to>
    <xdr:sp macro="" textlink="">
      <xdr:nvSpPr>
        <xdr:cNvPr id="531" name="フローチャート: 判断 530"/>
        <xdr:cNvSpPr/>
      </xdr:nvSpPr>
      <xdr:spPr>
        <a:xfrm>
          <a:off x="15430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166205</xdr:rowOff>
    </xdr:from>
    <xdr:ext cx="313932" cy="259045"/>
    <xdr:sp macro="" textlink="">
      <xdr:nvSpPr>
        <xdr:cNvPr id="532" name="テキスト ボックス 531"/>
        <xdr:cNvSpPr txBox="1"/>
      </xdr:nvSpPr>
      <xdr:spPr>
        <a:xfrm>
          <a:off x="15324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129722</xdr:rowOff>
    </xdr:from>
    <xdr:to>
      <xdr:col>76</xdr:col>
      <xdr:colOff>165100</xdr:colOff>
      <xdr:row>38</xdr:row>
      <xdr:rowOff>59872</xdr:rowOff>
    </xdr:to>
    <xdr:sp macro="" textlink="">
      <xdr:nvSpPr>
        <xdr:cNvPr id="534" name="フローチャート: 判断 533"/>
        <xdr:cNvSpPr/>
      </xdr:nvSpPr>
      <xdr:spPr>
        <a:xfrm>
          <a:off x="14541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76399</xdr:rowOff>
    </xdr:from>
    <xdr:ext cx="313932" cy="259045"/>
    <xdr:sp macro="" textlink="">
      <xdr:nvSpPr>
        <xdr:cNvPr id="535" name="テキスト ボックス 534"/>
        <xdr:cNvSpPr txBox="1"/>
      </xdr:nvSpPr>
      <xdr:spPr>
        <a:xfrm>
          <a:off x="14435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162378</xdr:rowOff>
    </xdr:from>
    <xdr:to>
      <xdr:col>72</xdr:col>
      <xdr:colOff>38100</xdr:colOff>
      <xdr:row>38</xdr:row>
      <xdr:rowOff>92528</xdr:rowOff>
    </xdr:to>
    <xdr:sp macro="" textlink="">
      <xdr:nvSpPr>
        <xdr:cNvPr id="537" name="フローチャート: 判断 536"/>
        <xdr:cNvSpPr/>
      </xdr:nvSpPr>
      <xdr:spPr>
        <a:xfrm>
          <a:off x="13652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109055</xdr:rowOff>
    </xdr:from>
    <xdr:ext cx="313932" cy="259045"/>
    <xdr:sp macro="" textlink="">
      <xdr:nvSpPr>
        <xdr:cNvPr id="538" name="テキスト ボックス 537"/>
        <xdr:cNvSpPr txBox="1"/>
      </xdr:nvSpPr>
      <xdr:spPr>
        <a:xfrm>
          <a:off x="13546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88900</xdr:rowOff>
    </xdr:from>
    <xdr:to>
      <xdr:col>67</xdr:col>
      <xdr:colOff>101600</xdr:colOff>
      <xdr:row>31</xdr:row>
      <xdr:rowOff>19050</xdr:rowOff>
    </xdr:to>
    <xdr:sp macro="" textlink="">
      <xdr:nvSpPr>
        <xdr:cNvPr id="539" name="フローチャート: 判断 538"/>
        <xdr:cNvSpPr/>
      </xdr:nvSpPr>
      <xdr:spPr>
        <a:xfrm>
          <a:off x="1276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35577</xdr:rowOff>
    </xdr:from>
    <xdr:ext cx="313932" cy="259045"/>
    <xdr:sp macro="" textlink="">
      <xdr:nvSpPr>
        <xdr:cNvPr id="540" name="テキスト ボックス 539"/>
        <xdr:cNvSpPr txBox="1"/>
      </xdr:nvSpPr>
      <xdr:spPr>
        <a:xfrm>
          <a:off x="1265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26505</xdr:rowOff>
    </xdr:from>
    <xdr:ext cx="249299" cy="259045"/>
    <xdr:sp macro="" textlink="">
      <xdr:nvSpPr>
        <xdr:cNvPr id="547" name="災害復旧事業費該当値テキスト"/>
        <xdr:cNvSpPr txBox="1"/>
      </xdr:nvSpPr>
      <xdr:spPr>
        <a:xfrm>
          <a:off x="16370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27425</xdr:rowOff>
    </xdr:from>
    <xdr:to>
      <xdr:col>85</xdr:col>
      <xdr:colOff>126364</xdr:colOff>
      <xdr:row>78</xdr:row>
      <xdr:rowOff>73275</xdr:rowOff>
    </xdr:to>
    <xdr:cxnSp macro="">
      <xdr:nvCxnSpPr>
        <xdr:cNvPr id="630" name="直線コネクタ 629"/>
        <xdr:cNvCxnSpPr/>
      </xdr:nvCxnSpPr>
      <xdr:spPr>
        <a:xfrm flipV="1">
          <a:off x="16317595" y="12200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77102</xdr:rowOff>
    </xdr:from>
    <xdr:ext cx="469744" cy="259045"/>
    <xdr:sp macro="" textlink="">
      <xdr:nvSpPr>
        <xdr:cNvPr id="631" name="公債費最小値テキスト"/>
        <xdr:cNvSpPr txBox="1"/>
      </xdr:nvSpPr>
      <xdr:spPr>
        <a:xfrm>
          <a:off x="16370300" y="134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73275</xdr:rowOff>
    </xdr:from>
    <xdr:to>
      <xdr:col>86</xdr:col>
      <xdr:colOff>25400</xdr:colOff>
      <xdr:row>78</xdr:row>
      <xdr:rowOff>73275</xdr:rowOff>
    </xdr:to>
    <xdr:cxnSp macro="">
      <xdr:nvCxnSpPr>
        <xdr:cNvPr id="632" name="直線コネクタ 631"/>
        <xdr:cNvCxnSpPr/>
      </xdr:nvCxnSpPr>
      <xdr:spPr>
        <a:xfrm>
          <a:off x="16230600" y="134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145552</xdr:rowOff>
    </xdr:from>
    <xdr:ext cx="534377" cy="259045"/>
    <xdr:sp macro="" textlink="">
      <xdr:nvSpPr>
        <xdr:cNvPr id="633" name="公債費最大値テキスト"/>
        <xdr:cNvSpPr txBox="1"/>
      </xdr:nvSpPr>
      <xdr:spPr>
        <a:xfrm>
          <a:off x="16370300" y="119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27425</xdr:rowOff>
    </xdr:from>
    <xdr:to>
      <xdr:col>86</xdr:col>
      <xdr:colOff>25400</xdr:colOff>
      <xdr:row>71</xdr:row>
      <xdr:rowOff>27425</xdr:rowOff>
    </xdr:to>
    <xdr:cxnSp macro="">
      <xdr:nvCxnSpPr>
        <xdr:cNvPr id="634" name="直線コネクタ 633"/>
        <xdr:cNvCxnSpPr/>
      </xdr:nvCxnSpPr>
      <xdr:spPr>
        <a:xfrm>
          <a:off x="16230600" y="1220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52114</xdr:rowOff>
    </xdr:from>
    <xdr:to>
      <xdr:col>85</xdr:col>
      <xdr:colOff>127000</xdr:colOff>
      <xdr:row>76</xdr:row>
      <xdr:rowOff>13122</xdr:rowOff>
    </xdr:to>
    <xdr:cxnSp macro="">
      <xdr:nvCxnSpPr>
        <xdr:cNvPr id="635" name="直線コネクタ 634"/>
        <xdr:cNvCxnSpPr/>
      </xdr:nvCxnSpPr>
      <xdr:spPr>
        <a:xfrm>
          <a:off x="15481300" y="12739414"/>
          <a:ext cx="838200" cy="30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54525</xdr:rowOff>
    </xdr:from>
    <xdr:ext cx="469744" cy="259045"/>
    <xdr:sp macro="" textlink="">
      <xdr:nvSpPr>
        <xdr:cNvPr id="636" name="公債費平均値テキスト"/>
        <xdr:cNvSpPr txBox="1"/>
      </xdr:nvSpPr>
      <xdr:spPr>
        <a:xfrm>
          <a:off x="16370300" y="13084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76098</xdr:rowOff>
    </xdr:from>
    <xdr:to>
      <xdr:col>85</xdr:col>
      <xdr:colOff>177800</xdr:colOff>
      <xdr:row>77</xdr:row>
      <xdr:rowOff>6248</xdr:rowOff>
    </xdr:to>
    <xdr:sp macro="" textlink="">
      <xdr:nvSpPr>
        <xdr:cNvPr id="637" name="フローチャート: 判断 636"/>
        <xdr:cNvSpPr/>
      </xdr:nvSpPr>
      <xdr:spPr>
        <a:xfrm>
          <a:off x="16268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32389</xdr:rowOff>
    </xdr:from>
    <xdr:to>
      <xdr:col>81</xdr:col>
      <xdr:colOff>50800</xdr:colOff>
      <xdr:row>74</xdr:row>
      <xdr:rowOff>52114</xdr:rowOff>
    </xdr:to>
    <xdr:cxnSp macro="">
      <xdr:nvCxnSpPr>
        <xdr:cNvPr id="638" name="直線コネクタ 637"/>
        <xdr:cNvCxnSpPr/>
      </xdr:nvCxnSpPr>
      <xdr:spPr>
        <a:xfrm>
          <a:off x="14592300" y="12719689"/>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67216</xdr:rowOff>
    </xdr:from>
    <xdr:to>
      <xdr:col>81</xdr:col>
      <xdr:colOff>101600</xdr:colOff>
      <xdr:row>76</xdr:row>
      <xdr:rowOff>168816</xdr:rowOff>
    </xdr:to>
    <xdr:sp macro="" textlink="">
      <xdr:nvSpPr>
        <xdr:cNvPr id="639" name="フローチャート: 判断 638"/>
        <xdr:cNvSpPr/>
      </xdr:nvSpPr>
      <xdr:spPr>
        <a:xfrm>
          <a:off x="15430500" y="1309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159943</xdr:rowOff>
    </xdr:from>
    <xdr:ext cx="469744" cy="259045"/>
    <xdr:sp macro="" textlink="">
      <xdr:nvSpPr>
        <xdr:cNvPr id="640" name="テキスト ボックス 639"/>
        <xdr:cNvSpPr txBox="1"/>
      </xdr:nvSpPr>
      <xdr:spPr>
        <a:xfrm>
          <a:off x="15246428" y="131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92804</xdr:rowOff>
    </xdr:from>
    <xdr:to>
      <xdr:col>76</xdr:col>
      <xdr:colOff>114300</xdr:colOff>
      <xdr:row>74</xdr:row>
      <xdr:rowOff>32389</xdr:rowOff>
    </xdr:to>
    <xdr:cxnSp macro="">
      <xdr:nvCxnSpPr>
        <xdr:cNvPr id="641" name="直線コネクタ 640"/>
        <xdr:cNvCxnSpPr/>
      </xdr:nvCxnSpPr>
      <xdr:spPr>
        <a:xfrm>
          <a:off x="13703300" y="12437204"/>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108103</xdr:rowOff>
    </xdr:from>
    <xdr:to>
      <xdr:col>76</xdr:col>
      <xdr:colOff>165100</xdr:colOff>
      <xdr:row>76</xdr:row>
      <xdr:rowOff>38252</xdr:rowOff>
    </xdr:to>
    <xdr:sp macro="" textlink="">
      <xdr:nvSpPr>
        <xdr:cNvPr id="642" name="フローチャート: 判断 641"/>
        <xdr:cNvSpPr/>
      </xdr:nvSpPr>
      <xdr:spPr>
        <a:xfrm>
          <a:off x="14541500" y="129668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29379</xdr:rowOff>
    </xdr:from>
    <xdr:ext cx="469744" cy="259045"/>
    <xdr:sp macro="" textlink="">
      <xdr:nvSpPr>
        <xdr:cNvPr id="643" name="テキスト ボックス 642"/>
        <xdr:cNvSpPr txBox="1"/>
      </xdr:nvSpPr>
      <xdr:spPr>
        <a:xfrm>
          <a:off x="14357428" y="1305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92804</xdr:rowOff>
    </xdr:from>
    <xdr:to>
      <xdr:col>71</xdr:col>
      <xdr:colOff>177800</xdr:colOff>
      <xdr:row>72</xdr:row>
      <xdr:rowOff>149236</xdr:rowOff>
    </xdr:to>
    <xdr:cxnSp macro="">
      <xdr:nvCxnSpPr>
        <xdr:cNvPr id="644" name="直線コネクタ 643"/>
        <xdr:cNvCxnSpPr/>
      </xdr:nvCxnSpPr>
      <xdr:spPr>
        <a:xfrm flipV="1">
          <a:off x="12814300" y="1243720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29268</xdr:rowOff>
    </xdr:from>
    <xdr:to>
      <xdr:col>72</xdr:col>
      <xdr:colOff>38100</xdr:colOff>
      <xdr:row>75</xdr:row>
      <xdr:rowOff>130868</xdr:rowOff>
    </xdr:to>
    <xdr:sp macro="" textlink="">
      <xdr:nvSpPr>
        <xdr:cNvPr id="645" name="フローチャート: 判断 644"/>
        <xdr:cNvSpPr/>
      </xdr:nvSpPr>
      <xdr:spPr>
        <a:xfrm>
          <a:off x="13652500" y="1288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121995</xdr:rowOff>
    </xdr:from>
    <xdr:ext cx="534377" cy="259045"/>
    <xdr:sp macro="" textlink="">
      <xdr:nvSpPr>
        <xdr:cNvPr id="646" name="テキスト ボックス 645"/>
        <xdr:cNvSpPr txBox="1"/>
      </xdr:nvSpPr>
      <xdr:spPr>
        <a:xfrm>
          <a:off x="13436111" y="129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126130</xdr:rowOff>
    </xdr:from>
    <xdr:to>
      <xdr:col>67</xdr:col>
      <xdr:colOff>101600</xdr:colOff>
      <xdr:row>75</xdr:row>
      <xdr:rowOff>56280</xdr:rowOff>
    </xdr:to>
    <xdr:sp macro="" textlink="">
      <xdr:nvSpPr>
        <xdr:cNvPr id="647" name="フローチャート: 判断 646"/>
        <xdr:cNvSpPr/>
      </xdr:nvSpPr>
      <xdr:spPr>
        <a:xfrm>
          <a:off x="12763500" y="128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47407</xdr:rowOff>
    </xdr:from>
    <xdr:ext cx="534377" cy="259045"/>
    <xdr:sp macro="" textlink="">
      <xdr:nvSpPr>
        <xdr:cNvPr id="648" name="テキスト ボックス 647"/>
        <xdr:cNvSpPr txBox="1"/>
      </xdr:nvSpPr>
      <xdr:spPr>
        <a:xfrm>
          <a:off x="12547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133771</xdr:rowOff>
    </xdr:from>
    <xdr:to>
      <xdr:col>85</xdr:col>
      <xdr:colOff>177800</xdr:colOff>
      <xdr:row>76</xdr:row>
      <xdr:rowOff>63922</xdr:rowOff>
    </xdr:to>
    <xdr:sp macro="" textlink="">
      <xdr:nvSpPr>
        <xdr:cNvPr id="654" name="楕円 653"/>
        <xdr:cNvSpPr/>
      </xdr:nvSpPr>
      <xdr:spPr>
        <a:xfrm>
          <a:off x="16268700" y="129925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156648</xdr:rowOff>
    </xdr:from>
    <xdr:ext cx="469744" cy="259045"/>
    <xdr:sp macro="" textlink="">
      <xdr:nvSpPr>
        <xdr:cNvPr id="655" name="公債費該当値テキスト"/>
        <xdr:cNvSpPr txBox="1"/>
      </xdr:nvSpPr>
      <xdr:spPr>
        <a:xfrm>
          <a:off x="16370300" y="128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1314</xdr:rowOff>
    </xdr:from>
    <xdr:to>
      <xdr:col>81</xdr:col>
      <xdr:colOff>101600</xdr:colOff>
      <xdr:row>74</xdr:row>
      <xdr:rowOff>102914</xdr:rowOff>
    </xdr:to>
    <xdr:sp macro="" textlink="">
      <xdr:nvSpPr>
        <xdr:cNvPr id="656" name="楕円 655"/>
        <xdr:cNvSpPr/>
      </xdr:nvSpPr>
      <xdr:spPr>
        <a:xfrm>
          <a:off x="15430500" y="126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119441</xdr:rowOff>
    </xdr:from>
    <xdr:ext cx="534377" cy="259045"/>
    <xdr:sp macro="" textlink="">
      <xdr:nvSpPr>
        <xdr:cNvPr id="657" name="テキスト ボックス 656"/>
        <xdr:cNvSpPr txBox="1"/>
      </xdr:nvSpPr>
      <xdr:spPr>
        <a:xfrm>
          <a:off x="15214111" y="124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153039</xdr:rowOff>
    </xdr:from>
    <xdr:to>
      <xdr:col>76</xdr:col>
      <xdr:colOff>165100</xdr:colOff>
      <xdr:row>74</xdr:row>
      <xdr:rowOff>83189</xdr:rowOff>
    </xdr:to>
    <xdr:sp macro="" textlink="">
      <xdr:nvSpPr>
        <xdr:cNvPr id="658" name="楕円 657"/>
        <xdr:cNvSpPr/>
      </xdr:nvSpPr>
      <xdr:spPr>
        <a:xfrm>
          <a:off x="14541500" y="126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99716</xdr:rowOff>
    </xdr:from>
    <xdr:ext cx="534377" cy="259045"/>
    <xdr:sp macro="" textlink="">
      <xdr:nvSpPr>
        <xdr:cNvPr id="659" name="テキスト ボックス 658"/>
        <xdr:cNvSpPr txBox="1"/>
      </xdr:nvSpPr>
      <xdr:spPr>
        <a:xfrm>
          <a:off x="14325111" y="1244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42004</xdr:rowOff>
    </xdr:from>
    <xdr:to>
      <xdr:col>72</xdr:col>
      <xdr:colOff>38100</xdr:colOff>
      <xdr:row>72</xdr:row>
      <xdr:rowOff>143604</xdr:rowOff>
    </xdr:to>
    <xdr:sp macro="" textlink="">
      <xdr:nvSpPr>
        <xdr:cNvPr id="660" name="楕円 659"/>
        <xdr:cNvSpPr/>
      </xdr:nvSpPr>
      <xdr:spPr>
        <a:xfrm>
          <a:off x="13652500" y="123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160131</xdr:rowOff>
    </xdr:from>
    <xdr:ext cx="534377" cy="259045"/>
    <xdr:sp macro="" textlink="">
      <xdr:nvSpPr>
        <xdr:cNvPr id="661" name="テキスト ボックス 660"/>
        <xdr:cNvSpPr txBox="1"/>
      </xdr:nvSpPr>
      <xdr:spPr>
        <a:xfrm>
          <a:off x="13436111" y="121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98436</xdr:rowOff>
    </xdr:from>
    <xdr:to>
      <xdr:col>67</xdr:col>
      <xdr:colOff>101600</xdr:colOff>
      <xdr:row>73</xdr:row>
      <xdr:rowOff>28586</xdr:rowOff>
    </xdr:to>
    <xdr:sp macro="" textlink="">
      <xdr:nvSpPr>
        <xdr:cNvPr id="662" name="楕円 661"/>
        <xdr:cNvSpPr/>
      </xdr:nvSpPr>
      <xdr:spPr>
        <a:xfrm>
          <a:off x="12763500" y="124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45113</xdr:rowOff>
    </xdr:from>
    <xdr:ext cx="534377" cy="259045"/>
    <xdr:sp macro="" textlink="">
      <xdr:nvSpPr>
        <xdr:cNvPr id="663" name="テキスト ボックス 662"/>
        <xdr:cNvSpPr txBox="1"/>
      </xdr:nvSpPr>
      <xdr:spPr>
        <a:xfrm>
          <a:off x="12547111" y="1221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6823</xdr:rowOff>
    </xdr:from>
    <xdr:to>
      <xdr:col>85</xdr:col>
      <xdr:colOff>126364</xdr:colOff>
      <xdr:row>98</xdr:row>
      <xdr:rowOff>170622</xdr:rowOff>
    </xdr:to>
    <xdr:cxnSp macro="">
      <xdr:nvCxnSpPr>
        <xdr:cNvPr id="687" name="直線コネクタ 686"/>
        <xdr:cNvCxnSpPr/>
      </xdr:nvCxnSpPr>
      <xdr:spPr>
        <a:xfrm flipV="1">
          <a:off x="16317595" y="15608773"/>
          <a:ext cx="1269" cy="136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2999</xdr:rowOff>
    </xdr:from>
    <xdr:ext cx="469744" cy="259045"/>
    <xdr:sp macro="" textlink="">
      <xdr:nvSpPr>
        <xdr:cNvPr id="688" name="積立金最小値テキスト"/>
        <xdr:cNvSpPr txBox="1"/>
      </xdr:nvSpPr>
      <xdr:spPr>
        <a:xfrm>
          <a:off x="16370300" y="169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170622</xdr:rowOff>
    </xdr:from>
    <xdr:to>
      <xdr:col>86</xdr:col>
      <xdr:colOff>25400</xdr:colOff>
      <xdr:row>98</xdr:row>
      <xdr:rowOff>170622</xdr:rowOff>
    </xdr:to>
    <xdr:cxnSp macro="">
      <xdr:nvCxnSpPr>
        <xdr:cNvPr id="689" name="直線コネクタ 688"/>
        <xdr:cNvCxnSpPr/>
      </xdr:nvCxnSpPr>
      <xdr:spPr>
        <a:xfrm>
          <a:off x="16230600" y="16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124950</xdr:rowOff>
    </xdr:from>
    <xdr:ext cx="599010" cy="259045"/>
    <xdr:sp macro="" textlink="">
      <xdr:nvSpPr>
        <xdr:cNvPr id="690" name="積立金最大値テキスト"/>
        <xdr:cNvSpPr txBox="1"/>
      </xdr:nvSpPr>
      <xdr:spPr>
        <a:xfrm>
          <a:off x="16370300" y="153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6823</xdr:rowOff>
    </xdr:from>
    <xdr:to>
      <xdr:col>86</xdr:col>
      <xdr:colOff>25400</xdr:colOff>
      <xdr:row>91</xdr:row>
      <xdr:rowOff>6823</xdr:rowOff>
    </xdr:to>
    <xdr:cxnSp macro="">
      <xdr:nvCxnSpPr>
        <xdr:cNvPr id="691" name="直線コネクタ 690"/>
        <xdr:cNvCxnSpPr/>
      </xdr:nvCxnSpPr>
      <xdr:spPr>
        <a:xfrm>
          <a:off x="16230600" y="1560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73093</xdr:rowOff>
    </xdr:from>
    <xdr:to>
      <xdr:col>85</xdr:col>
      <xdr:colOff>127000</xdr:colOff>
      <xdr:row>98</xdr:row>
      <xdr:rowOff>152212</xdr:rowOff>
    </xdr:to>
    <xdr:cxnSp macro="">
      <xdr:nvCxnSpPr>
        <xdr:cNvPr id="692" name="直線コネクタ 691"/>
        <xdr:cNvCxnSpPr/>
      </xdr:nvCxnSpPr>
      <xdr:spPr>
        <a:xfrm>
          <a:off x="15481300" y="16875193"/>
          <a:ext cx="838200" cy="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31569</xdr:rowOff>
    </xdr:from>
    <xdr:ext cx="534377" cy="259045"/>
    <xdr:sp macro="" textlink="">
      <xdr:nvSpPr>
        <xdr:cNvPr id="693" name="積立金平均値テキスト"/>
        <xdr:cNvSpPr txBox="1"/>
      </xdr:nvSpPr>
      <xdr:spPr>
        <a:xfrm>
          <a:off x="16370300" y="1666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8692</xdr:rowOff>
    </xdr:from>
    <xdr:to>
      <xdr:col>85</xdr:col>
      <xdr:colOff>177800</xdr:colOff>
      <xdr:row>98</xdr:row>
      <xdr:rowOff>110292</xdr:rowOff>
    </xdr:to>
    <xdr:sp macro="" textlink="">
      <xdr:nvSpPr>
        <xdr:cNvPr id="694" name="フローチャート: 判断 693"/>
        <xdr:cNvSpPr/>
      </xdr:nvSpPr>
      <xdr:spPr>
        <a:xfrm>
          <a:off x="162687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152158</xdr:rowOff>
    </xdr:from>
    <xdr:to>
      <xdr:col>81</xdr:col>
      <xdr:colOff>50800</xdr:colOff>
      <xdr:row>98</xdr:row>
      <xdr:rowOff>73093</xdr:rowOff>
    </xdr:to>
    <xdr:cxnSp macro="">
      <xdr:nvCxnSpPr>
        <xdr:cNvPr id="695" name="直線コネクタ 694"/>
        <xdr:cNvCxnSpPr/>
      </xdr:nvCxnSpPr>
      <xdr:spPr>
        <a:xfrm>
          <a:off x="14592300" y="16782808"/>
          <a:ext cx="889000" cy="9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170098</xdr:rowOff>
    </xdr:from>
    <xdr:to>
      <xdr:col>81</xdr:col>
      <xdr:colOff>101600</xdr:colOff>
      <xdr:row>98</xdr:row>
      <xdr:rowOff>100248</xdr:rowOff>
    </xdr:to>
    <xdr:sp macro="" textlink="">
      <xdr:nvSpPr>
        <xdr:cNvPr id="696" name="フローチャート: 判断 695"/>
        <xdr:cNvSpPr/>
      </xdr:nvSpPr>
      <xdr:spPr>
        <a:xfrm>
          <a:off x="15430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116775</xdr:rowOff>
    </xdr:from>
    <xdr:ext cx="534377" cy="259045"/>
    <xdr:sp macro="" textlink="">
      <xdr:nvSpPr>
        <xdr:cNvPr id="697" name="テキスト ボックス 696"/>
        <xdr:cNvSpPr txBox="1"/>
      </xdr:nvSpPr>
      <xdr:spPr>
        <a:xfrm>
          <a:off x="15214111" y="165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152158</xdr:rowOff>
    </xdr:from>
    <xdr:to>
      <xdr:col>76</xdr:col>
      <xdr:colOff>114300</xdr:colOff>
      <xdr:row>98</xdr:row>
      <xdr:rowOff>144988</xdr:rowOff>
    </xdr:to>
    <xdr:cxnSp macro="">
      <xdr:nvCxnSpPr>
        <xdr:cNvPr id="698" name="直線コネクタ 697"/>
        <xdr:cNvCxnSpPr/>
      </xdr:nvCxnSpPr>
      <xdr:spPr>
        <a:xfrm flipV="1">
          <a:off x="13703300" y="16782808"/>
          <a:ext cx="889000" cy="1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157054</xdr:rowOff>
    </xdr:from>
    <xdr:to>
      <xdr:col>76</xdr:col>
      <xdr:colOff>165100</xdr:colOff>
      <xdr:row>98</xdr:row>
      <xdr:rowOff>87204</xdr:rowOff>
    </xdr:to>
    <xdr:sp macro="" textlink="">
      <xdr:nvSpPr>
        <xdr:cNvPr id="699" name="フローチャート: 判断 698"/>
        <xdr:cNvSpPr/>
      </xdr:nvSpPr>
      <xdr:spPr>
        <a:xfrm>
          <a:off x="14541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78331</xdr:rowOff>
    </xdr:from>
    <xdr:ext cx="534377" cy="259045"/>
    <xdr:sp macro="" textlink="">
      <xdr:nvSpPr>
        <xdr:cNvPr id="700" name="テキスト ボックス 699"/>
        <xdr:cNvSpPr txBox="1"/>
      </xdr:nvSpPr>
      <xdr:spPr>
        <a:xfrm>
          <a:off x="14325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141979</xdr:rowOff>
    </xdr:from>
    <xdr:to>
      <xdr:col>71</xdr:col>
      <xdr:colOff>177800</xdr:colOff>
      <xdr:row>98</xdr:row>
      <xdr:rowOff>144988</xdr:rowOff>
    </xdr:to>
    <xdr:cxnSp macro="">
      <xdr:nvCxnSpPr>
        <xdr:cNvPr id="701" name="直線コネクタ 700"/>
        <xdr:cNvCxnSpPr/>
      </xdr:nvCxnSpPr>
      <xdr:spPr>
        <a:xfrm>
          <a:off x="12814300" y="16944079"/>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169732</xdr:rowOff>
    </xdr:from>
    <xdr:to>
      <xdr:col>72</xdr:col>
      <xdr:colOff>38100</xdr:colOff>
      <xdr:row>98</xdr:row>
      <xdr:rowOff>99882</xdr:rowOff>
    </xdr:to>
    <xdr:sp macro="" textlink="">
      <xdr:nvSpPr>
        <xdr:cNvPr id="702" name="フローチャート: 判断 701"/>
        <xdr:cNvSpPr/>
      </xdr:nvSpPr>
      <xdr:spPr>
        <a:xfrm>
          <a:off x="13652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116409</xdr:rowOff>
    </xdr:from>
    <xdr:ext cx="534377" cy="259045"/>
    <xdr:sp macro="" textlink="">
      <xdr:nvSpPr>
        <xdr:cNvPr id="703" name="テキスト ボックス 702"/>
        <xdr:cNvSpPr txBox="1"/>
      </xdr:nvSpPr>
      <xdr:spPr>
        <a:xfrm>
          <a:off x="13436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704" name="フローチャート: 判断 70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705" name="テキスト ボックス 70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101412</xdr:rowOff>
    </xdr:from>
    <xdr:to>
      <xdr:col>85</xdr:col>
      <xdr:colOff>177800</xdr:colOff>
      <xdr:row>99</xdr:row>
      <xdr:rowOff>31562</xdr:rowOff>
    </xdr:to>
    <xdr:sp macro="" textlink="">
      <xdr:nvSpPr>
        <xdr:cNvPr id="711" name="楕円 710"/>
        <xdr:cNvSpPr/>
      </xdr:nvSpPr>
      <xdr:spPr>
        <a:xfrm>
          <a:off x="16268700" y="169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16339</xdr:rowOff>
    </xdr:from>
    <xdr:ext cx="469744" cy="259045"/>
    <xdr:sp macro="" textlink="">
      <xdr:nvSpPr>
        <xdr:cNvPr id="712" name="積立金該当値テキスト"/>
        <xdr:cNvSpPr txBox="1"/>
      </xdr:nvSpPr>
      <xdr:spPr>
        <a:xfrm>
          <a:off x="16370300" y="1681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22293</xdr:rowOff>
    </xdr:from>
    <xdr:to>
      <xdr:col>81</xdr:col>
      <xdr:colOff>101600</xdr:colOff>
      <xdr:row>98</xdr:row>
      <xdr:rowOff>123893</xdr:rowOff>
    </xdr:to>
    <xdr:sp macro="" textlink="">
      <xdr:nvSpPr>
        <xdr:cNvPr id="713" name="楕円 712"/>
        <xdr:cNvSpPr/>
      </xdr:nvSpPr>
      <xdr:spPr>
        <a:xfrm>
          <a:off x="15430500" y="168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115020</xdr:rowOff>
    </xdr:from>
    <xdr:ext cx="534377" cy="259045"/>
    <xdr:sp macro="" textlink="">
      <xdr:nvSpPr>
        <xdr:cNvPr id="714" name="テキスト ボックス 713"/>
        <xdr:cNvSpPr txBox="1"/>
      </xdr:nvSpPr>
      <xdr:spPr>
        <a:xfrm>
          <a:off x="15214111" y="1691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101358</xdr:rowOff>
    </xdr:from>
    <xdr:to>
      <xdr:col>76</xdr:col>
      <xdr:colOff>165100</xdr:colOff>
      <xdr:row>98</xdr:row>
      <xdr:rowOff>31508</xdr:rowOff>
    </xdr:to>
    <xdr:sp macro="" textlink="">
      <xdr:nvSpPr>
        <xdr:cNvPr id="715" name="楕円 714"/>
        <xdr:cNvSpPr/>
      </xdr:nvSpPr>
      <xdr:spPr>
        <a:xfrm>
          <a:off x="14541500" y="16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48035</xdr:rowOff>
    </xdr:from>
    <xdr:ext cx="534377" cy="259045"/>
    <xdr:sp macro="" textlink="">
      <xdr:nvSpPr>
        <xdr:cNvPr id="716" name="テキスト ボックス 715"/>
        <xdr:cNvSpPr txBox="1"/>
      </xdr:nvSpPr>
      <xdr:spPr>
        <a:xfrm>
          <a:off x="14325111" y="165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94188</xdr:rowOff>
    </xdr:from>
    <xdr:to>
      <xdr:col>72</xdr:col>
      <xdr:colOff>38100</xdr:colOff>
      <xdr:row>99</xdr:row>
      <xdr:rowOff>24338</xdr:rowOff>
    </xdr:to>
    <xdr:sp macro="" textlink="">
      <xdr:nvSpPr>
        <xdr:cNvPr id="717" name="楕円 716"/>
        <xdr:cNvSpPr/>
      </xdr:nvSpPr>
      <xdr:spPr>
        <a:xfrm>
          <a:off x="13652500" y="168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15465</xdr:rowOff>
    </xdr:from>
    <xdr:ext cx="469744" cy="259045"/>
    <xdr:sp macro="" textlink="">
      <xdr:nvSpPr>
        <xdr:cNvPr id="718" name="テキスト ボックス 717"/>
        <xdr:cNvSpPr txBox="1"/>
      </xdr:nvSpPr>
      <xdr:spPr>
        <a:xfrm>
          <a:off x="13468428" y="169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91179</xdr:rowOff>
    </xdr:from>
    <xdr:to>
      <xdr:col>67</xdr:col>
      <xdr:colOff>101600</xdr:colOff>
      <xdr:row>99</xdr:row>
      <xdr:rowOff>21329</xdr:rowOff>
    </xdr:to>
    <xdr:sp macro="" textlink="">
      <xdr:nvSpPr>
        <xdr:cNvPr id="719" name="楕円 718"/>
        <xdr:cNvSpPr/>
      </xdr:nvSpPr>
      <xdr:spPr>
        <a:xfrm>
          <a:off x="12763500" y="168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12456</xdr:rowOff>
    </xdr:from>
    <xdr:ext cx="469744" cy="259045"/>
    <xdr:sp macro="" textlink="">
      <xdr:nvSpPr>
        <xdr:cNvPr id="720" name="テキスト ボックス 719"/>
        <xdr:cNvSpPr txBox="1"/>
      </xdr:nvSpPr>
      <xdr:spPr>
        <a:xfrm>
          <a:off x="12579428" y="1698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35</xdr:row>
      <xdr:rowOff>54627</xdr:rowOff>
    </xdr:from>
    <xdr:ext cx="248786" cy="259045"/>
    <xdr:sp macro="" textlink="">
      <xdr:nvSpPr>
        <xdr:cNvPr id="734" name="テキスト ボックス 733"/>
        <xdr:cNvSpPr txBox="1"/>
      </xdr:nvSpPr>
      <xdr:spPr>
        <a:xfrm>
          <a:off x="18039214"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32</xdr:row>
      <xdr:rowOff>111777</xdr:rowOff>
    </xdr:from>
    <xdr:ext cx="248786" cy="259045"/>
    <xdr:sp macro="" textlink="">
      <xdr:nvSpPr>
        <xdr:cNvPr id="736" name="テキスト ボックス 735"/>
        <xdr:cNvSpPr txBox="1"/>
      </xdr:nvSpPr>
      <xdr:spPr>
        <a:xfrm>
          <a:off x="18039214" y="559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29</xdr:row>
      <xdr:rowOff>168927</xdr:rowOff>
    </xdr:from>
    <xdr:ext cx="248786" cy="259045"/>
    <xdr:sp macro="" textlink="">
      <xdr:nvSpPr>
        <xdr:cNvPr id="738" name="テキスト ボックス 737"/>
        <xdr:cNvSpPr txBox="1"/>
      </xdr:nvSpPr>
      <xdr:spPr>
        <a:xfrm>
          <a:off x="18039214" y="51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740" name="テキスト ボックス 739"/>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2" name="直線コネクタ 741"/>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3"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249299" cy="259045"/>
    <xdr:sp macro="" textlink="">
      <xdr:nvSpPr>
        <xdr:cNvPr id="745" name="投資及び出資金最大値テキスト"/>
        <xdr:cNvSpPr txBox="1"/>
      </xdr:nvSpPr>
      <xdr:spPr>
        <a:xfrm>
          <a:off x="22212300" y="505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6" name="直線コネクタ 745"/>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8"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1" name="フローチャート: 判断 750"/>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35</xdr:row>
      <xdr:rowOff>149877</xdr:rowOff>
    </xdr:from>
    <xdr:ext cx="249299" cy="259045"/>
    <xdr:sp macro="" textlink="">
      <xdr:nvSpPr>
        <xdr:cNvPr id="752" name="テキスト ボックス 751"/>
        <xdr:cNvSpPr txBox="1"/>
      </xdr:nvSpPr>
      <xdr:spPr>
        <a:xfrm>
          <a:off x="21198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88900</xdr:rowOff>
    </xdr:from>
    <xdr:to>
      <xdr:col>107</xdr:col>
      <xdr:colOff>101600</xdr:colOff>
      <xdr:row>35</xdr:row>
      <xdr:rowOff>19050</xdr:rowOff>
    </xdr:to>
    <xdr:sp macro="" textlink="">
      <xdr:nvSpPr>
        <xdr:cNvPr id="754" name="フローチャート: 判断 753"/>
        <xdr:cNvSpPr/>
      </xdr:nvSpPr>
      <xdr:spPr>
        <a:xfrm>
          <a:off x="20383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35577</xdr:rowOff>
    </xdr:from>
    <xdr:ext cx="249299" cy="259045"/>
    <xdr:sp macro="" textlink="">
      <xdr:nvSpPr>
        <xdr:cNvPr id="755" name="テキスト ボックス 754"/>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9" name="フローチャート: 判断 758"/>
        <xdr:cNvSpPr/>
      </xdr:nvSpPr>
      <xdr:spPr>
        <a:xfrm>
          <a:off x="18605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149877</xdr:rowOff>
    </xdr:from>
    <xdr:ext cx="249299" cy="259045"/>
    <xdr:sp macro="" textlink="">
      <xdr:nvSpPr>
        <xdr:cNvPr id="760" name="テキスト ボックス 759"/>
        <xdr:cNvSpPr txBox="1"/>
      </xdr:nvSpPr>
      <xdr:spPr>
        <a:xfrm>
          <a:off x="18531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7"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3" name="テキスト ボックス 77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14610</xdr:rowOff>
    </xdr:from>
    <xdr:to>
      <xdr:col>116</xdr:col>
      <xdr:colOff>62864</xdr:colOff>
      <xdr:row>58</xdr:row>
      <xdr:rowOff>138968</xdr:rowOff>
    </xdr:to>
    <xdr:cxnSp macro="">
      <xdr:nvCxnSpPr>
        <xdr:cNvPr id="797" name="直線コネクタ 796"/>
        <xdr:cNvCxnSpPr/>
      </xdr:nvCxnSpPr>
      <xdr:spPr>
        <a:xfrm flipV="1">
          <a:off x="22159595" y="8587110"/>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249299" cy="259045"/>
    <xdr:sp macro="" textlink="">
      <xdr:nvSpPr>
        <xdr:cNvPr id="798" name="貸付金最小値テキスト"/>
        <xdr:cNvSpPr txBox="1"/>
      </xdr:nvSpPr>
      <xdr:spPr>
        <a:xfrm>
          <a:off x="22212300" y="100868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799" name="直線コネクタ 798"/>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132737</xdr:rowOff>
    </xdr:from>
    <xdr:ext cx="534377" cy="259045"/>
    <xdr:sp macro="" textlink="">
      <xdr:nvSpPr>
        <xdr:cNvPr id="800" name="貸付金最大値テキスト"/>
        <xdr:cNvSpPr txBox="1"/>
      </xdr:nvSpPr>
      <xdr:spPr>
        <a:xfrm>
          <a:off x="22212300" y="8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14610</xdr:rowOff>
    </xdr:from>
    <xdr:to>
      <xdr:col>116</xdr:col>
      <xdr:colOff>152400</xdr:colOff>
      <xdr:row>50</xdr:row>
      <xdr:rowOff>14610</xdr:rowOff>
    </xdr:to>
    <xdr:cxnSp macro="">
      <xdr:nvCxnSpPr>
        <xdr:cNvPr id="801" name="直線コネクタ 800"/>
        <xdr:cNvCxnSpPr/>
      </xdr:nvCxnSpPr>
      <xdr:spPr>
        <a:xfrm>
          <a:off x="22072600" y="858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22474</xdr:rowOff>
    </xdr:from>
    <xdr:to>
      <xdr:col>116</xdr:col>
      <xdr:colOff>63500</xdr:colOff>
      <xdr:row>53</xdr:row>
      <xdr:rowOff>36373</xdr:rowOff>
    </xdr:to>
    <xdr:cxnSp macro="">
      <xdr:nvCxnSpPr>
        <xdr:cNvPr id="802" name="直線コネクタ 801"/>
        <xdr:cNvCxnSpPr/>
      </xdr:nvCxnSpPr>
      <xdr:spPr>
        <a:xfrm>
          <a:off x="21323300" y="9109324"/>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50776</xdr:rowOff>
    </xdr:from>
    <xdr:ext cx="469744" cy="259045"/>
    <xdr:sp macro="" textlink="">
      <xdr:nvSpPr>
        <xdr:cNvPr id="803" name="貸付金平均値テキスト"/>
        <xdr:cNvSpPr txBox="1"/>
      </xdr:nvSpPr>
      <xdr:spPr>
        <a:xfrm>
          <a:off x="22212300" y="9823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72349</xdr:rowOff>
    </xdr:from>
    <xdr:to>
      <xdr:col>116</xdr:col>
      <xdr:colOff>114300</xdr:colOff>
      <xdr:row>58</xdr:row>
      <xdr:rowOff>2499</xdr:rowOff>
    </xdr:to>
    <xdr:sp macro="" textlink="">
      <xdr:nvSpPr>
        <xdr:cNvPr id="804" name="フローチャート: 判断 803"/>
        <xdr:cNvSpPr/>
      </xdr:nvSpPr>
      <xdr:spPr>
        <a:xfrm>
          <a:off x="221107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11226</xdr:rowOff>
    </xdr:from>
    <xdr:to>
      <xdr:col>111</xdr:col>
      <xdr:colOff>177800</xdr:colOff>
      <xdr:row>53</xdr:row>
      <xdr:rowOff>22474</xdr:rowOff>
    </xdr:to>
    <xdr:cxnSp macro="">
      <xdr:nvCxnSpPr>
        <xdr:cNvPr id="805" name="直線コネクタ 804"/>
        <xdr:cNvCxnSpPr/>
      </xdr:nvCxnSpPr>
      <xdr:spPr>
        <a:xfrm>
          <a:off x="20434300" y="9098076"/>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58725</xdr:rowOff>
    </xdr:from>
    <xdr:to>
      <xdr:col>112</xdr:col>
      <xdr:colOff>38100</xdr:colOff>
      <xdr:row>57</xdr:row>
      <xdr:rowOff>160325</xdr:rowOff>
    </xdr:to>
    <xdr:sp macro="" textlink="">
      <xdr:nvSpPr>
        <xdr:cNvPr id="806" name="フローチャート: 判断 805"/>
        <xdr:cNvSpPr/>
      </xdr:nvSpPr>
      <xdr:spPr>
        <a:xfrm>
          <a:off x="21272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151452</xdr:rowOff>
    </xdr:from>
    <xdr:ext cx="469744" cy="259045"/>
    <xdr:sp macro="" textlink="">
      <xdr:nvSpPr>
        <xdr:cNvPr id="807" name="テキスト ボックス 806"/>
        <xdr:cNvSpPr txBox="1"/>
      </xdr:nvSpPr>
      <xdr:spPr>
        <a:xfrm>
          <a:off x="21088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2083</xdr:rowOff>
    </xdr:from>
    <xdr:to>
      <xdr:col>107</xdr:col>
      <xdr:colOff>50800</xdr:colOff>
      <xdr:row>53</xdr:row>
      <xdr:rowOff>11226</xdr:rowOff>
    </xdr:to>
    <xdr:cxnSp macro="">
      <xdr:nvCxnSpPr>
        <xdr:cNvPr id="808" name="直線コネクタ 807"/>
        <xdr:cNvCxnSpPr/>
      </xdr:nvCxnSpPr>
      <xdr:spPr>
        <a:xfrm>
          <a:off x="19545300" y="908893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28641</xdr:rowOff>
    </xdr:from>
    <xdr:to>
      <xdr:col>107</xdr:col>
      <xdr:colOff>101600</xdr:colOff>
      <xdr:row>57</xdr:row>
      <xdr:rowOff>130241</xdr:rowOff>
    </xdr:to>
    <xdr:sp macro="" textlink="">
      <xdr:nvSpPr>
        <xdr:cNvPr id="809" name="フローチャート: 判断 808"/>
        <xdr:cNvSpPr/>
      </xdr:nvSpPr>
      <xdr:spPr>
        <a:xfrm>
          <a:off x="20383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121368</xdr:rowOff>
    </xdr:from>
    <xdr:ext cx="469744" cy="259045"/>
    <xdr:sp macro="" textlink="">
      <xdr:nvSpPr>
        <xdr:cNvPr id="810" name="テキスト ボックス 809"/>
        <xdr:cNvSpPr txBox="1"/>
      </xdr:nvSpPr>
      <xdr:spPr>
        <a:xfrm>
          <a:off x="20199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162194</xdr:rowOff>
    </xdr:from>
    <xdr:to>
      <xdr:col>102</xdr:col>
      <xdr:colOff>114300</xdr:colOff>
      <xdr:row>53</xdr:row>
      <xdr:rowOff>2083</xdr:rowOff>
    </xdr:to>
    <xdr:cxnSp macro="">
      <xdr:nvCxnSpPr>
        <xdr:cNvPr id="811" name="直線コネクタ 810"/>
        <xdr:cNvCxnSpPr/>
      </xdr:nvCxnSpPr>
      <xdr:spPr>
        <a:xfrm>
          <a:off x="18656300" y="907759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16022</xdr:rowOff>
    </xdr:from>
    <xdr:to>
      <xdr:col>102</xdr:col>
      <xdr:colOff>165100</xdr:colOff>
      <xdr:row>57</xdr:row>
      <xdr:rowOff>117622</xdr:rowOff>
    </xdr:to>
    <xdr:sp macro="" textlink="">
      <xdr:nvSpPr>
        <xdr:cNvPr id="812" name="フローチャート: 判断 811"/>
        <xdr:cNvSpPr/>
      </xdr:nvSpPr>
      <xdr:spPr>
        <a:xfrm>
          <a:off x="19494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108749</xdr:rowOff>
    </xdr:from>
    <xdr:ext cx="469744" cy="259045"/>
    <xdr:sp macro="" textlink="">
      <xdr:nvSpPr>
        <xdr:cNvPr id="813" name="テキスト ボックス 812"/>
        <xdr:cNvSpPr txBox="1"/>
      </xdr:nvSpPr>
      <xdr:spPr>
        <a:xfrm>
          <a:off x="19310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14743</xdr:rowOff>
    </xdr:from>
    <xdr:to>
      <xdr:col>98</xdr:col>
      <xdr:colOff>38100</xdr:colOff>
      <xdr:row>57</xdr:row>
      <xdr:rowOff>116343</xdr:rowOff>
    </xdr:to>
    <xdr:sp macro="" textlink="">
      <xdr:nvSpPr>
        <xdr:cNvPr id="814" name="フローチャート: 判断 813"/>
        <xdr:cNvSpPr/>
      </xdr:nvSpPr>
      <xdr:spPr>
        <a:xfrm>
          <a:off x="18605500" y="97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107470</xdr:rowOff>
    </xdr:from>
    <xdr:ext cx="469744" cy="259045"/>
    <xdr:sp macro="" textlink="">
      <xdr:nvSpPr>
        <xdr:cNvPr id="815" name="テキスト ボックス 814"/>
        <xdr:cNvSpPr txBox="1"/>
      </xdr:nvSpPr>
      <xdr:spPr>
        <a:xfrm>
          <a:off x="18421428" y="98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157023</xdr:rowOff>
    </xdr:from>
    <xdr:to>
      <xdr:col>116</xdr:col>
      <xdr:colOff>114300</xdr:colOff>
      <xdr:row>53</xdr:row>
      <xdr:rowOff>87173</xdr:rowOff>
    </xdr:to>
    <xdr:sp macro="" textlink="">
      <xdr:nvSpPr>
        <xdr:cNvPr id="821" name="楕円 820"/>
        <xdr:cNvSpPr/>
      </xdr:nvSpPr>
      <xdr:spPr>
        <a:xfrm>
          <a:off x="22110700" y="90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8450</xdr:rowOff>
    </xdr:from>
    <xdr:ext cx="534377" cy="259045"/>
    <xdr:sp macro="" textlink="">
      <xdr:nvSpPr>
        <xdr:cNvPr id="822" name="貸付金該当値テキスト"/>
        <xdr:cNvSpPr txBox="1"/>
      </xdr:nvSpPr>
      <xdr:spPr>
        <a:xfrm>
          <a:off x="22212300" y="892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143124</xdr:rowOff>
    </xdr:from>
    <xdr:to>
      <xdr:col>112</xdr:col>
      <xdr:colOff>38100</xdr:colOff>
      <xdr:row>53</xdr:row>
      <xdr:rowOff>73274</xdr:rowOff>
    </xdr:to>
    <xdr:sp macro="" textlink="">
      <xdr:nvSpPr>
        <xdr:cNvPr id="823" name="楕円 822"/>
        <xdr:cNvSpPr/>
      </xdr:nvSpPr>
      <xdr:spPr>
        <a:xfrm>
          <a:off x="21272500" y="9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89801</xdr:rowOff>
    </xdr:from>
    <xdr:ext cx="534377" cy="259045"/>
    <xdr:sp macro="" textlink="">
      <xdr:nvSpPr>
        <xdr:cNvPr id="824" name="テキスト ボックス 823"/>
        <xdr:cNvSpPr txBox="1"/>
      </xdr:nvSpPr>
      <xdr:spPr>
        <a:xfrm>
          <a:off x="21056111" y="88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131876</xdr:rowOff>
    </xdr:from>
    <xdr:to>
      <xdr:col>107</xdr:col>
      <xdr:colOff>101600</xdr:colOff>
      <xdr:row>53</xdr:row>
      <xdr:rowOff>62026</xdr:rowOff>
    </xdr:to>
    <xdr:sp macro="" textlink="">
      <xdr:nvSpPr>
        <xdr:cNvPr id="825" name="楕円 824"/>
        <xdr:cNvSpPr/>
      </xdr:nvSpPr>
      <xdr:spPr>
        <a:xfrm>
          <a:off x="20383500" y="904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78553</xdr:rowOff>
    </xdr:from>
    <xdr:ext cx="534377" cy="259045"/>
    <xdr:sp macro="" textlink="">
      <xdr:nvSpPr>
        <xdr:cNvPr id="826" name="テキスト ボックス 825"/>
        <xdr:cNvSpPr txBox="1"/>
      </xdr:nvSpPr>
      <xdr:spPr>
        <a:xfrm>
          <a:off x="20167111" y="88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122733</xdr:rowOff>
    </xdr:from>
    <xdr:to>
      <xdr:col>102</xdr:col>
      <xdr:colOff>165100</xdr:colOff>
      <xdr:row>53</xdr:row>
      <xdr:rowOff>52883</xdr:rowOff>
    </xdr:to>
    <xdr:sp macro="" textlink="">
      <xdr:nvSpPr>
        <xdr:cNvPr id="827" name="楕円 826"/>
        <xdr:cNvSpPr/>
      </xdr:nvSpPr>
      <xdr:spPr>
        <a:xfrm>
          <a:off x="19494500" y="90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69410</xdr:rowOff>
    </xdr:from>
    <xdr:ext cx="534377" cy="259045"/>
    <xdr:sp macro="" textlink="">
      <xdr:nvSpPr>
        <xdr:cNvPr id="828" name="テキスト ボックス 827"/>
        <xdr:cNvSpPr txBox="1"/>
      </xdr:nvSpPr>
      <xdr:spPr>
        <a:xfrm>
          <a:off x="19278111" y="88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111394</xdr:rowOff>
    </xdr:from>
    <xdr:to>
      <xdr:col>98</xdr:col>
      <xdr:colOff>38100</xdr:colOff>
      <xdr:row>53</xdr:row>
      <xdr:rowOff>41544</xdr:rowOff>
    </xdr:to>
    <xdr:sp macro="" textlink="">
      <xdr:nvSpPr>
        <xdr:cNvPr id="829" name="楕円 828"/>
        <xdr:cNvSpPr/>
      </xdr:nvSpPr>
      <xdr:spPr>
        <a:xfrm>
          <a:off x="18605500" y="90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58071</xdr:rowOff>
    </xdr:from>
    <xdr:ext cx="534377" cy="259045"/>
    <xdr:sp macro="" textlink="">
      <xdr:nvSpPr>
        <xdr:cNvPr id="830" name="テキスト ボックス 829"/>
        <xdr:cNvSpPr txBox="1"/>
      </xdr:nvSpPr>
      <xdr:spPr>
        <a:xfrm>
          <a:off x="18389111" y="88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141483</xdr:rowOff>
    </xdr:from>
    <xdr:to>
      <xdr:col>116</xdr:col>
      <xdr:colOff>62864</xdr:colOff>
      <xdr:row>76</xdr:row>
      <xdr:rowOff>152730</xdr:rowOff>
    </xdr:to>
    <xdr:cxnSp macro="">
      <xdr:nvCxnSpPr>
        <xdr:cNvPr id="853" name="直線コネクタ 852"/>
        <xdr:cNvCxnSpPr/>
      </xdr:nvCxnSpPr>
      <xdr:spPr>
        <a:xfrm flipV="1">
          <a:off x="22159595" y="12314433"/>
          <a:ext cx="1269" cy="86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156557</xdr:rowOff>
    </xdr:from>
    <xdr:ext cx="534377" cy="259045"/>
    <xdr:sp macro="" textlink="">
      <xdr:nvSpPr>
        <xdr:cNvPr id="854" name="繰出金最小値テキスト"/>
        <xdr:cNvSpPr txBox="1"/>
      </xdr:nvSpPr>
      <xdr:spPr>
        <a:xfrm>
          <a:off x="22212300" y="131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152730</xdr:rowOff>
    </xdr:from>
    <xdr:to>
      <xdr:col>116</xdr:col>
      <xdr:colOff>152400</xdr:colOff>
      <xdr:row>76</xdr:row>
      <xdr:rowOff>152730</xdr:rowOff>
    </xdr:to>
    <xdr:cxnSp macro="">
      <xdr:nvCxnSpPr>
        <xdr:cNvPr id="855" name="直線コネクタ 854"/>
        <xdr:cNvCxnSpPr/>
      </xdr:nvCxnSpPr>
      <xdr:spPr>
        <a:xfrm>
          <a:off x="22072600" y="13182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88160</xdr:rowOff>
    </xdr:from>
    <xdr:ext cx="534377" cy="259045"/>
    <xdr:sp macro="" textlink="">
      <xdr:nvSpPr>
        <xdr:cNvPr id="856" name="繰出金最大値テキスト"/>
        <xdr:cNvSpPr txBox="1"/>
      </xdr:nvSpPr>
      <xdr:spPr>
        <a:xfrm>
          <a:off x="22212300" y="120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141483</xdr:rowOff>
    </xdr:from>
    <xdr:to>
      <xdr:col>116</xdr:col>
      <xdr:colOff>152400</xdr:colOff>
      <xdr:row>71</xdr:row>
      <xdr:rowOff>141483</xdr:rowOff>
    </xdr:to>
    <xdr:cxnSp macro="">
      <xdr:nvCxnSpPr>
        <xdr:cNvPr id="857" name="直線コネクタ 856"/>
        <xdr:cNvCxnSpPr/>
      </xdr:nvCxnSpPr>
      <xdr:spPr>
        <a:xfrm>
          <a:off x="22072600" y="123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81179</xdr:rowOff>
    </xdr:from>
    <xdr:to>
      <xdr:col>116</xdr:col>
      <xdr:colOff>63500</xdr:colOff>
      <xdr:row>72</xdr:row>
      <xdr:rowOff>119812</xdr:rowOff>
    </xdr:to>
    <xdr:cxnSp macro="">
      <xdr:nvCxnSpPr>
        <xdr:cNvPr id="858" name="直線コネクタ 857"/>
        <xdr:cNvCxnSpPr/>
      </xdr:nvCxnSpPr>
      <xdr:spPr>
        <a:xfrm>
          <a:off x="21323300" y="12082679"/>
          <a:ext cx="838200" cy="3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153509</xdr:rowOff>
    </xdr:from>
    <xdr:ext cx="534377" cy="259045"/>
    <xdr:sp macro="" textlink="">
      <xdr:nvSpPr>
        <xdr:cNvPr id="859" name="繰出金平均値テキスト"/>
        <xdr:cNvSpPr txBox="1"/>
      </xdr:nvSpPr>
      <xdr:spPr>
        <a:xfrm>
          <a:off x="22212300" y="1284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3632</xdr:rowOff>
    </xdr:from>
    <xdr:to>
      <xdr:col>116</xdr:col>
      <xdr:colOff>114300</xdr:colOff>
      <xdr:row>75</xdr:row>
      <xdr:rowOff>105232</xdr:rowOff>
    </xdr:to>
    <xdr:sp macro="" textlink="">
      <xdr:nvSpPr>
        <xdr:cNvPr id="860" name="フローチャート: 判断 859"/>
        <xdr:cNvSpPr/>
      </xdr:nvSpPr>
      <xdr:spPr>
        <a:xfrm>
          <a:off x="221107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81179</xdr:rowOff>
    </xdr:from>
    <xdr:to>
      <xdr:col>111</xdr:col>
      <xdr:colOff>177800</xdr:colOff>
      <xdr:row>72</xdr:row>
      <xdr:rowOff>45471</xdr:rowOff>
    </xdr:to>
    <xdr:cxnSp macro="">
      <xdr:nvCxnSpPr>
        <xdr:cNvPr id="861" name="直線コネクタ 860"/>
        <xdr:cNvCxnSpPr/>
      </xdr:nvCxnSpPr>
      <xdr:spPr>
        <a:xfrm flipV="1">
          <a:off x="20434300" y="12082679"/>
          <a:ext cx="889000" cy="3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69423</xdr:rowOff>
    </xdr:from>
    <xdr:to>
      <xdr:col>112</xdr:col>
      <xdr:colOff>38100</xdr:colOff>
      <xdr:row>74</xdr:row>
      <xdr:rowOff>171023</xdr:rowOff>
    </xdr:to>
    <xdr:sp macro="" textlink="">
      <xdr:nvSpPr>
        <xdr:cNvPr id="862" name="フローチャート: 判断 861"/>
        <xdr:cNvSpPr/>
      </xdr:nvSpPr>
      <xdr:spPr>
        <a:xfrm>
          <a:off x="212725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162150</xdr:rowOff>
    </xdr:from>
    <xdr:ext cx="534377" cy="259045"/>
    <xdr:sp macro="" textlink="">
      <xdr:nvSpPr>
        <xdr:cNvPr id="863" name="テキスト ボックス 862"/>
        <xdr:cNvSpPr txBox="1"/>
      </xdr:nvSpPr>
      <xdr:spPr>
        <a:xfrm>
          <a:off x="21056111" y="128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45471</xdr:rowOff>
    </xdr:from>
    <xdr:to>
      <xdr:col>107</xdr:col>
      <xdr:colOff>50800</xdr:colOff>
      <xdr:row>72</xdr:row>
      <xdr:rowOff>125024</xdr:rowOff>
    </xdr:to>
    <xdr:cxnSp macro="">
      <xdr:nvCxnSpPr>
        <xdr:cNvPr id="864" name="直線コネクタ 863"/>
        <xdr:cNvCxnSpPr/>
      </xdr:nvCxnSpPr>
      <xdr:spPr>
        <a:xfrm flipV="1">
          <a:off x="19545300" y="1238987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75367</xdr:rowOff>
    </xdr:from>
    <xdr:to>
      <xdr:col>107</xdr:col>
      <xdr:colOff>101600</xdr:colOff>
      <xdr:row>75</xdr:row>
      <xdr:rowOff>5517</xdr:rowOff>
    </xdr:to>
    <xdr:sp macro="" textlink="">
      <xdr:nvSpPr>
        <xdr:cNvPr id="865" name="フローチャート: 判断 864"/>
        <xdr:cNvSpPr/>
      </xdr:nvSpPr>
      <xdr:spPr>
        <a:xfrm>
          <a:off x="20383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168094</xdr:rowOff>
    </xdr:from>
    <xdr:ext cx="534377" cy="259045"/>
    <xdr:sp macro="" textlink="">
      <xdr:nvSpPr>
        <xdr:cNvPr id="866" name="テキスト ボックス 865"/>
        <xdr:cNvSpPr txBox="1"/>
      </xdr:nvSpPr>
      <xdr:spPr>
        <a:xfrm>
          <a:off x="20167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36830</xdr:rowOff>
    </xdr:from>
    <xdr:to>
      <xdr:col>102</xdr:col>
      <xdr:colOff>114300</xdr:colOff>
      <xdr:row>72</xdr:row>
      <xdr:rowOff>125024</xdr:rowOff>
    </xdr:to>
    <xdr:cxnSp macro="">
      <xdr:nvCxnSpPr>
        <xdr:cNvPr id="867" name="直線コネクタ 866"/>
        <xdr:cNvCxnSpPr/>
      </xdr:nvCxnSpPr>
      <xdr:spPr>
        <a:xfrm>
          <a:off x="18656300" y="12381230"/>
          <a:ext cx="889000" cy="8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139832</xdr:rowOff>
    </xdr:from>
    <xdr:to>
      <xdr:col>102</xdr:col>
      <xdr:colOff>165100</xdr:colOff>
      <xdr:row>75</xdr:row>
      <xdr:rowOff>69982</xdr:rowOff>
    </xdr:to>
    <xdr:sp macro="" textlink="">
      <xdr:nvSpPr>
        <xdr:cNvPr id="868" name="フローチャート: 判断 867"/>
        <xdr:cNvSpPr/>
      </xdr:nvSpPr>
      <xdr:spPr>
        <a:xfrm>
          <a:off x="19494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61109</xdr:rowOff>
    </xdr:from>
    <xdr:ext cx="534377" cy="259045"/>
    <xdr:sp macro="" textlink="">
      <xdr:nvSpPr>
        <xdr:cNvPr id="869" name="テキスト ボックス 868"/>
        <xdr:cNvSpPr txBox="1"/>
      </xdr:nvSpPr>
      <xdr:spPr>
        <a:xfrm>
          <a:off x="19278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143810</xdr:rowOff>
    </xdr:from>
    <xdr:to>
      <xdr:col>98</xdr:col>
      <xdr:colOff>38100</xdr:colOff>
      <xdr:row>75</xdr:row>
      <xdr:rowOff>73960</xdr:rowOff>
    </xdr:to>
    <xdr:sp macro="" textlink="">
      <xdr:nvSpPr>
        <xdr:cNvPr id="870" name="フローチャート: 判断 869"/>
        <xdr:cNvSpPr/>
      </xdr:nvSpPr>
      <xdr:spPr>
        <a:xfrm>
          <a:off x="18605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65087</xdr:rowOff>
    </xdr:from>
    <xdr:ext cx="534377" cy="259045"/>
    <xdr:sp macro="" textlink="">
      <xdr:nvSpPr>
        <xdr:cNvPr id="871" name="テキスト ボックス 870"/>
        <xdr:cNvSpPr txBox="1"/>
      </xdr:nvSpPr>
      <xdr:spPr>
        <a:xfrm>
          <a:off x="18389111" y="12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69012</xdr:rowOff>
    </xdr:from>
    <xdr:to>
      <xdr:col>116</xdr:col>
      <xdr:colOff>114300</xdr:colOff>
      <xdr:row>72</xdr:row>
      <xdr:rowOff>170612</xdr:rowOff>
    </xdr:to>
    <xdr:sp macro="" textlink="">
      <xdr:nvSpPr>
        <xdr:cNvPr id="877" name="楕円 876"/>
        <xdr:cNvSpPr/>
      </xdr:nvSpPr>
      <xdr:spPr>
        <a:xfrm>
          <a:off x="22110700" y="124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91889</xdr:rowOff>
    </xdr:from>
    <xdr:ext cx="534377" cy="259045"/>
    <xdr:sp macro="" textlink="">
      <xdr:nvSpPr>
        <xdr:cNvPr id="878" name="繰出金該当値テキスト"/>
        <xdr:cNvSpPr txBox="1"/>
      </xdr:nvSpPr>
      <xdr:spPr>
        <a:xfrm>
          <a:off x="22212300" y="1226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30379</xdr:rowOff>
    </xdr:from>
    <xdr:to>
      <xdr:col>112</xdr:col>
      <xdr:colOff>38100</xdr:colOff>
      <xdr:row>70</xdr:row>
      <xdr:rowOff>131979</xdr:rowOff>
    </xdr:to>
    <xdr:sp macro="" textlink="">
      <xdr:nvSpPr>
        <xdr:cNvPr id="879" name="楕円 878"/>
        <xdr:cNvSpPr/>
      </xdr:nvSpPr>
      <xdr:spPr>
        <a:xfrm>
          <a:off x="21272500" y="120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148506</xdr:rowOff>
    </xdr:from>
    <xdr:ext cx="534377" cy="259045"/>
    <xdr:sp macro="" textlink="">
      <xdr:nvSpPr>
        <xdr:cNvPr id="880" name="テキスト ボックス 879"/>
        <xdr:cNvSpPr txBox="1"/>
      </xdr:nvSpPr>
      <xdr:spPr>
        <a:xfrm>
          <a:off x="21056111" y="118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166121</xdr:rowOff>
    </xdr:from>
    <xdr:to>
      <xdr:col>107</xdr:col>
      <xdr:colOff>101600</xdr:colOff>
      <xdr:row>72</xdr:row>
      <xdr:rowOff>96271</xdr:rowOff>
    </xdr:to>
    <xdr:sp macro="" textlink="">
      <xdr:nvSpPr>
        <xdr:cNvPr id="881" name="楕円 880"/>
        <xdr:cNvSpPr/>
      </xdr:nvSpPr>
      <xdr:spPr>
        <a:xfrm>
          <a:off x="20383500" y="123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112798</xdr:rowOff>
    </xdr:from>
    <xdr:ext cx="534377" cy="259045"/>
    <xdr:sp macro="" textlink="">
      <xdr:nvSpPr>
        <xdr:cNvPr id="882" name="テキスト ボックス 881"/>
        <xdr:cNvSpPr txBox="1"/>
      </xdr:nvSpPr>
      <xdr:spPr>
        <a:xfrm>
          <a:off x="20167111" y="121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74224</xdr:rowOff>
    </xdr:from>
    <xdr:to>
      <xdr:col>102</xdr:col>
      <xdr:colOff>165100</xdr:colOff>
      <xdr:row>73</xdr:row>
      <xdr:rowOff>4374</xdr:rowOff>
    </xdr:to>
    <xdr:sp macro="" textlink="">
      <xdr:nvSpPr>
        <xdr:cNvPr id="883" name="楕円 882"/>
        <xdr:cNvSpPr/>
      </xdr:nvSpPr>
      <xdr:spPr>
        <a:xfrm>
          <a:off x="19494500" y="124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20901</xdr:rowOff>
    </xdr:from>
    <xdr:ext cx="534377" cy="259045"/>
    <xdr:sp macro="" textlink="">
      <xdr:nvSpPr>
        <xdr:cNvPr id="884" name="テキスト ボックス 883"/>
        <xdr:cNvSpPr txBox="1"/>
      </xdr:nvSpPr>
      <xdr:spPr>
        <a:xfrm>
          <a:off x="19278111" y="12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157480</xdr:rowOff>
    </xdr:from>
    <xdr:to>
      <xdr:col>98</xdr:col>
      <xdr:colOff>38100</xdr:colOff>
      <xdr:row>72</xdr:row>
      <xdr:rowOff>87630</xdr:rowOff>
    </xdr:to>
    <xdr:sp macro="" textlink="">
      <xdr:nvSpPr>
        <xdr:cNvPr id="885" name="楕円 884"/>
        <xdr:cNvSpPr/>
      </xdr:nvSpPr>
      <xdr:spPr>
        <a:xfrm>
          <a:off x="18605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104157</xdr:rowOff>
    </xdr:from>
    <xdr:ext cx="534377" cy="259045"/>
    <xdr:sp macro="" textlink="">
      <xdr:nvSpPr>
        <xdr:cNvPr id="886" name="テキスト ボックス 885"/>
        <xdr:cNvSpPr txBox="1"/>
      </xdr:nvSpPr>
      <xdr:spPr>
        <a:xfrm>
          <a:off x="18389111" y="12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性質別歳出決算は、扶助費が住民一人当たり１７８，９９４円となっており、２３区の平均値と比較すると一人当たりのコストが</a:t>
          </a:r>
          <a:r>
            <a:rPr lang="ja-JP" altLang="en-US" sz="1300" u="none">
              <a:solidFill>
                <a:schemeClr val="dk1"/>
              </a:solidFill>
              <a:effectLst/>
              <a:latin typeface="+mn-lt"/>
              <a:ea typeface="+mn-ea"/>
              <a:cs typeface="+mn-cs"/>
            </a:rPr>
            <a:t>大幅に</a:t>
          </a:r>
          <a:r>
            <a:rPr lang="ja-JP" altLang="ja-JP" sz="1300" u="none">
              <a:solidFill>
                <a:schemeClr val="dk1"/>
              </a:solidFill>
              <a:effectLst/>
              <a:latin typeface="+mn-lt"/>
              <a:ea typeface="+mn-ea"/>
              <a:cs typeface="+mn-cs"/>
            </a:rPr>
            <a:t>高い状況となっている。これは、生活保護の被保護者数が人口に比して特に多いためであるが、社会福祉費は障害福祉サービスの増、児童福祉費は保育委託の増などにより、今後も扶助費は増加傾向となることが予測される。</a:t>
          </a:r>
        </a:p>
        <a:p>
          <a:r>
            <a:rPr lang="en-US" altLang="ja-JP" sz="1300" u="none">
              <a:solidFill>
                <a:schemeClr val="dk1"/>
              </a:solidFill>
              <a:effectLst/>
              <a:latin typeface="+mn-lt"/>
              <a:ea typeface="+mn-ea"/>
              <a:cs typeface="+mn-cs"/>
            </a:rPr>
            <a:t> </a:t>
          </a:r>
          <a:endParaRPr lang="ja-JP" altLang="ja-JP" sz="1300" u="none">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196,134
181,272
10.11
99,731,574
95,355,568
3,705,585
53,914,092
11,316,104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104594</xdr:rowOff>
    </xdr:from>
    <xdr:to>
      <xdr:col>24</xdr:col>
      <xdr:colOff>62865</xdr:colOff>
      <xdr:row>38</xdr:row>
      <xdr:rowOff>90061</xdr:rowOff>
    </xdr:to>
    <xdr:cxnSp macro="">
      <xdr:nvCxnSpPr>
        <xdr:cNvPr id="57" name="直線コネクタ 56"/>
        <xdr:cNvCxnSpPr/>
      </xdr:nvCxnSpPr>
      <xdr:spPr>
        <a:xfrm flipV="1">
          <a:off x="4633595" y="5248094"/>
          <a:ext cx="1270" cy="135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93888</xdr:rowOff>
    </xdr:from>
    <xdr:ext cx="469744" cy="259045"/>
    <xdr:sp macro="" textlink="">
      <xdr:nvSpPr>
        <xdr:cNvPr id="58" name="議会費最小値テキスト"/>
        <xdr:cNvSpPr txBox="1"/>
      </xdr:nvSpPr>
      <xdr:spPr>
        <a:xfrm>
          <a:off x="4686300" y="66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90061</xdr:rowOff>
    </xdr:from>
    <xdr:to>
      <xdr:col>24</xdr:col>
      <xdr:colOff>152400</xdr:colOff>
      <xdr:row>38</xdr:row>
      <xdr:rowOff>90061</xdr:rowOff>
    </xdr:to>
    <xdr:cxnSp macro="">
      <xdr:nvCxnSpPr>
        <xdr:cNvPr id="59" name="直線コネクタ 58"/>
        <xdr:cNvCxnSpPr/>
      </xdr:nvCxnSpPr>
      <xdr:spPr>
        <a:xfrm>
          <a:off x="4546600" y="660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51271</xdr:rowOff>
    </xdr:from>
    <xdr:ext cx="469744" cy="259045"/>
    <xdr:sp macro="" textlink="">
      <xdr:nvSpPr>
        <xdr:cNvPr id="60" name="議会費最大値テキスト"/>
        <xdr:cNvSpPr txBox="1"/>
      </xdr:nvSpPr>
      <xdr:spPr>
        <a:xfrm>
          <a:off x="4686300" y="50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104594</xdr:rowOff>
    </xdr:from>
    <xdr:to>
      <xdr:col>24</xdr:col>
      <xdr:colOff>152400</xdr:colOff>
      <xdr:row>30</xdr:row>
      <xdr:rowOff>104594</xdr:rowOff>
    </xdr:to>
    <xdr:cxnSp macro="">
      <xdr:nvCxnSpPr>
        <xdr:cNvPr id="61" name="直線コネクタ 60"/>
        <xdr:cNvCxnSpPr/>
      </xdr:nvCxnSpPr>
      <xdr:spPr>
        <a:xfrm>
          <a:off x="4546600" y="524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82060</xdr:rowOff>
    </xdr:from>
    <xdr:to>
      <xdr:col>24</xdr:col>
      <xdr:colOff>63500</xdr:colOff>
      <xdr:row>36</xdr:row>
      <xdr:rowOff>88755</xdr:rowOff>
    </xdr:to>
    <xdr:cxnSp macro="">
      <xdr:nvCxnSpPr>
        <xdr:cNvPr id="62" name="直線コネクタ 61"/>
        <xdr:cNvCxnSpPr/>
      </xdr:nvCxnSpPr>
      <xdr:spPr>
        <a:xfrm>
          <a:off x="3797300" y="6254260"/>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59816</xdr:rowOff>
    </xdr:from>
    <xdr:ext cx="469744" cy="259045"/>
    <xdr:sp macro="" textlink="">
      <xdr:nvSpPr>
        <xdr:cNvPr id="63" name="議会費平均値テキスト"/>
        <xdr:cNvSpPr txBox="1"/>
      </xdr:nvSpPr>
      <xdr:spPr>
        <a:xfrm>
          <a:off x="4686300" y="6403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81389</xdr:rowOff>
    </xdr:from>
    <xdr:to>
      <xdr:col>24</xdr:col>
      <xdr:colOff>114300</xdr:colOff>
      <xdr:row>38</xdr:row>
      <xdr:rowOff>11539</xdr:rowOff>
    </xdr:to>
    <xdr:sp macro="" textlink="">
      <xdr:nvSpPr>
        <xdr:cNvPr id="64" name="フローチャート: 判断 63"/>
        <xdr:cNvSpPr/>
      </xdr:nvSpPr>
      <xdr:spPr>
        <a:xfrm>
          <a:off x="45847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xdr:rowOff>
    </xdr:from>
    <xdr:to>
      <xdr:col>19</xdr:col>
      <xdr:colOff>177800</xdr:colOff>
      <xdr:row>36</xdr:row>
      <xdr:rowOff>82060</xdr:rowOff>
    </xdr:to>
    <xdr:cxnSp macro="">
      <xdr:nvCxnSpPr>
        <xdr:cNvPr id="65" name="直線コネクタ 64"/>
        <xdr:cNvCxnSpPr/>
      </xdr:nvCxnSpPr>
      <xdr:spPr>
        <a:xfrm>
          <a:off x="2908300" y="6181598"/>
          <a:ext cx="889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70285</xdr:rowOff>
    </xdr:from>
    <xdr:to>
      <xdr:col>20</xdr:col>
      <xdr:colOff>38100</xdr:colOff>
      <xdr:row>38</xdr:row>
      <xdr:rowOff>436</xdr:rowOff>
    </xdr:to>
    <xdr:sp macro="" textlink="">
      <xdr:nvSpPr>
        <xdr:cNvPr id="66" name="フローチャート: 判断 65"/>
        <xdr:cNvSpPr/>
      </xdr:nvSpPr>
      <xdr:spPr>
        <a:xfrm>
          <a:off x="3746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163013</xdr:rowOff>
    </xdr:from>
    <xdr:ext cx="469744" cy="259045"/>
    <xdr:sp macro="" textlink="">
      <xdr:nvSpPr>
        <xdr:cNvPr id="67" name="テキスト ボックス 66"/>
        <xdr:cNvSpPr txBox="1"/>
      </xdr:nvSpPr>
      <xdr:spPr>
        <a:xfrm>
          <a:off x="3562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34544</xdr:rowOff>
    </xdr:to>
    <xdr:cxnSp macro="">
      <xdr:nvCxnSpPr>
        <xdr:cNvPr id="68" name="直線コネクタ 67"/>
        <xdr:cNvCxnSpPr/>
      </xdr:nvCxnSpPr>
      <xdr:spPr>
        <a:xfrm flipV="1">
          <a:off x="2019300" y="61815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48405</xdr:rowOff>
    </xdr:from>
    <xdr:to>
      <xdr:col>15</xdr:col>
      <xdr:colOff>101600</xdr:colOff>
      <xdr:row>37</xdr:row>
      <xdr:rowOff>150005</xdr:rowOff>
    </xdr:to>
    <xdr:sp macro="" textlink="">
      <xdr:nvSpPr>
        <xdr:cNvPr id="69" name="フローチャート: 判断 68"/>
        <xdr:cNvSpPr/>
      </xdr:nvSpPr>
      <xdr:spPr>
        <a:xfrm>
          <a:off x="2857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141132</xdr:rowOff>
    </xdr:from>
    <xdr:ext cx="469744" cy="259045"/>
    <xdr:sp macro="" textlink="">
      <xdr:nvSpPr>
        <xdr:cNvPr id="70" name="テキスト ボックス 69"/>
        <xdr:cNvSpPr txBox="1"/>
      </xdr:nvSpPr>
      <xdr:spPr>
        <a:xfrm>
          <a:off x="2673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34544</xdr:rowOff>
    </xdr:from>
    <xdr:to>
      <xdr:col>10</xdr:col>
      <xdr:colOff>114300</xdr:colOff>
      <xdr:row>36</xdr:row>
      <xdr:rowOff>46301</xdr:rowOff>
    </xdr:to>
    <xdr:cxnSp macro="">
      <xdr:nvCxnSpPr>
        <xdr:cNvPr id="71" name="直線コネクタ 70"/>
        <xdr:cNvCxnSpPr/>
      </xdr:nvCxnSpPr>
      <xdr:spPr>
        <a:xfrm flipV="1">
          <a:off x="1130300" y="620674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61468</xdr:rowOff>
    </xdr:from>
    <xdr:to>
      <xdr:col>10</xdr:col>
      <xdr:colOff>165100</xdr:colOff>
      <xdr:row>37</xdr:row>
      <xdr:rowOff>163068</xdr:rowOff>
    </xdr:to>
    <xdr:sp macro="" textlink="">
      <xdr:nvSpPr>
        <xdr:cNvPr id="72" name="フローチャート: 判断 71"/>
        <xdr:cNvSpPr/>
      </xdr:nvSpPr>
      <xdr:spPr>
        <a:xfrm>
          <a:off x="1968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154195</xdr:rowOff>
    </xdr:from>
    <xdr:ext cx="469744" cy="259045"/>
    <xdr:sp macro="" textlink="">
      <xdr:nvSpPr>
        <xdr:cNvPr id="73" name="テキスト ボックス 72"/>
        <xdr:cNvSpPr txBox="1"/>
      </xdr:nvSpPr>
      <xdr:spPr>
        <a:xfrm>
          <a:off x="1784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58529</xdr:rowOff>
    </xdr:from>
    <xdr:to>
      <xdr:col>6</xdr:col>
      <xdr:colOff>38100</xdr:colOff>
      <xdr:row>37</xdr:row>
      <xdr:rowOff>160129</xdr:rowOff>
    </xdr:to>
    <xdr:sp macro="" textlink="">
      <xdr:nvSpPr>
        <xdr:cNvPr id="74" name="フローチャート: 判断 73"/>
        <xdr:cNvSpPr/>
      </xdr:nvSpPr>
      <xdr:spPr>
        <a:xfrm>
          <a:off x="1079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151256</xdr:rowOff>
    </xdr:from>
    <xdr:ext cx="469744" cy="259045"/>
    <xdr:sp macro="" textlink="">
      <xdr:nvSpPr>
        <xdr:cNvPr id="75" name="テキスト ボックス 74"/>
        <xdr:cNvSpPr txBox="1"/>
      </xdr:nvSpPr>
      <xdr:spPr>
        <a:xfrm>
          <a:off x="895428"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37955</xdr:rowOff>
    </xdr:from>
    <xdr:to>
      <xdr:col>24</xdr:col>
      <xdr:colOff>114300</xdr:colOff>
      <xdr:row>36</xdr:row>
      <xdr:rowOff>139555</xdr:rowOff>
    </xdr:to>
    <xdr:sp macro="" textlink="">
      <xdr:nvSpPr>
        <xdr:cNvPr id="81" name="楕円 80"/>
        <xdr:cNvSpPr/>
      </xdr:nvSpPr>
      <xdr:spPr>
        <a:xfrm>
          <a:off x="4584700" y="62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60832</xdr:rowOff>
    </xdr:from>
    <xdr:ext cx="469744" cy="259045"/>
    <xdr:sp macro="" textlink="">
      <xdr:nvSpPr>
        <xdr:cNvPr id="82" name="議会費該当値テキスト"/>
        <xdr:cNvSpPr txBox="1"/>
      </xdr:nvSpPr>
      <xdr:spPr>
        <a:xfrm>
          <a:off x="4686300" y="606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31260</xdr:rowOff>
    </xdr:from>
    <xdr:to>
      <xdr:col>20</xdr:col>
      <xdr:colOff>38100</xdr:colOff>
      <xdr:row>36</xdr:row>
      <xdr:rowOff>132860</xdr:rowOff>
    </xdr:to>
    <xdr:sp macro="" textlink="">
      <xdr:nvSpPr>
        <xdr:cNvPr id="83" name="楕円 82"/>
        <xdr:cNvSpPr/>
      </xdr:nvSpPr>
      <xdr:spPr>
        <a:xfrm>
          <a:off x="3746500" y="62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149387</xdr:rowOff>
    </xdr:from>
    <xdr:ext cx="469744" cy="259045"/>
    <xdr:sp macro="" textlink="">
      <xdr:nvSpPr>
        <xdr:cNvPr id="84" name="テキスト ボックス 83"/>
        <xdr:cNvSpPr txBox="1"/>
      </xdr:nvSpPr>
      <xdr:spPr>
        <a:xfrm>
          <a:off x="3562428" y="59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130048</xdr:rowOff>
    </xdr:from>
    <xdr:to>
      <xdr:col>15</xdr:col>
      <xdr:colOff>101600</xdr:colOff>
      <xdr:row>36</xdr:row>
      <xdr:rowOff>60198</xdr:rowOff>
    </xdr:to>
    <xdr:sp macro="" textlink="">
      <xdr:nvSpPr>
        <xdr:cNvPr id="85" name="楕円 84"/>
        <xdr:cNvSpPr/>
      </xdr:nvSpPr>
      <xdr:spPr>
        <a:xfrm>
          <a:off x="2857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76725</xdr:rowOff>
    </xdr:from>
    <xdr:ext cx="469744" cy="259045"/>
    <xdr:sp macro="" textlink="">
      <xdr:nvSpPr>
        <xdr:cNvPr id="86" name="テキスト ボックス 85"/>
        <xdr:cNvSpPr txBox="1"/>
      </xdr:nvSpPr>
      <xdr:spPr>
        <a:xfrm>
          <a:off x="2673428" y="59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7" name="楕円 86"/>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101871</xdr:rowOff>
    </xdr:from>
    <xdr:ext cx="469744" cy="259045"/>
    <xdr:sp macro="" textlink="">
      <xdr:nvSpPr>
        <xdr:cNvPr id="88" name="テキスト ボックス 87"/>
        <xdr:cNvSpPr txBox="1"/>
      </xdr:nvSpPr>
      <xdr:spPr>
        <a:xfrm>
          <a:off x="1784428"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89" name="楕円 88"/>
        <xdr:cNvSpPr/>
      </xdr:nvSpPr>
      <xdr:spPr>
        <a:xfrm>
          <a:off x="1079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90" name="テキスト ボックス 89"/>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1" name="テキスト ボックス 100"/>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3" name="テキスト ボックス 102"/>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118168</xdr:rowOff>
    </xdr:from>
    <xdr:to>
      <xdr:col>24</xdr:col>
      <xdr:colOff>62865</xdr:colOff>
      <xdr:row>59</xdr:row>
      <xdr:rowOff>129685</xdr:rowOff>
    </xdr:to>
    <xdr:cxnSp macro="">
      <xdr:nvCxnSpPr>
        <xdr:cNvPr id="117" name="直線コネクタ 116"/>
        <xdr:cNvCxnSpPr/>
      </xdr:nvCxnSpPr>
      <xdr:spPr>
        <a:xfrm flipV="1">
          <a:off x="4633595" y="8690668"/>
          <a:ext cx="1270" cy="155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133512</xdr:rowOff>
    </xdr:from>
    <xdr:ext cx="534377" cy="259045"/>
    <xdr:sp macro="" textlink="">
      <xdr:nvSpPr>
        <xdr:cNvPr id="118" name="総務費最小値テキスト"/>
        <xdr:cNvSpPr txBox="1"/>
      </xdr:nvSpPr>
      <xdr:spPr>
        <a:xfrm>
          <a:off x="4686300"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129685</xdr:rowOff>
    </xdr:from>
    <xdr:to>
      <xdr:col>24</xdr:col>
      <xdr:colOff>152400</xdr:colOff>
      <xdr:row>59</xdr:row>
      <xdr:rowOff>129685</xdr:rowOff>
    </xdr:to>
    <xdr:cxnSp macro="">
      <xdr:nvCxnSpPr>
        <xdr:cNvPr id="119" name="直線コネクタ 118"/>
        <xdr:cNvCxnSpPr/>
      </xdr:nvCxnSpPr>
      <xdr:spPr>
        <a:xfrm>
          <a:off x="4546600" y="1024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64845</xdr:rowOff>
    </xdr:from>
    <xdr:ext cx="599010" cy="259045"/>
    <xdr:sp macro="" textlink="">
      <xdr:nvSpPr>
        <xdr:cNvPr id="120" name="総務費最大値テキスト"/>
        <xdr:cNvSpPr txBox="1"/>
      </xdr:nvSpPr>
      <xdr:spPr>
        <a:xfrm>
          <a:off x="4686300" y="84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118168</xdr:rowOff>
    </xdr:from>
    <xdr:to>
      <xdr:col>24</xdr:col>
      <xdr:colOff>152400</xdr:colOff>
      <xdr:row>50</xdr:row>
      <xdr:rowOff>118168</xdr:rowOff>
    </xdr:to>
    <xdr:cxnSp macro="">
      <xdr:nvCxnSpPr>
        <xdr:cNvPr id="121" name="直線コネクタ 120"/>
        <xdr:cNvCxnSpPr/>
      </xdr:nvCxnSpPr>
      <xdr:spPr>
        <a:xfrm>
          <a:off x="4546600" y="869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168515</xdr:rowOff>
    </xdr:from>
    <xdr:to>
      <xdr:col>24</xdr:col>
      <xdr:colOff>63500</xdr:colOff>
      <xdr:row>58</xdr:row>
      <xdr:rowOff>121924</xdr:rowOff>
    </xdr:to>
    <xdr:cxnSp macro="">
      <xdr:nvCxnSpPr>
        <xdr:cNvPr id="122" name="直線コネクタ 121"/>
        <xdr:cNvCxnSpPr/>
      </xdr:nvCxnSpPr>
      <xdr:spPr>
        <a:xfrm>
          <a:off x="3797300" y="9941165"/>
          <a:ext cx="8382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72904</xdr:rowOff>
    </xdr:from>
    <xdr:ext cx="534377" cy="259045"/>
    <xdr:sp macro="" textlink="">
      <xdr:nvSpPr>
        <xdr:cNvPr id="123" name="総務費平均値テキスト"/>
        <xdr:cNvSpPr txBox="1"/>
      </xdr:nvSpPr>
      <xdr:spPr>
        <a:xfrm>
          <a:off x="4686300" y="98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50027</xdr:rowOff>
    </xdr:from>
    <xdr:to>
      <xdr:col>24</xdr:col>
      <xdr:colOff>114300</xdr:colOff>
      <xdr:row>58</xdr:row>
      <xdr:rowOff>151627</xdr:rowOff>
    </xdr:to>
    <xdr:sp macro="" textlink="">
      <xdr:nvSpPr>
        <xdr:cNvPr id="124" name="フローチャート: 判断 123"/>
        <xdr:cNvSpPr/>
      </xdr:nvSpPr>
      <xdr:spPr>
        <a:xfrm>
          <a:off x="45847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149573</xdr:rowOff>
    </xdr:from>
    <xdr:to>
      <xdr:col>19</xdr:col>
      <xdr:colOff>177800</xdr:colOff>
      <xdr:row>57</xdr:row>
      <xdr:rowOff>168515</xdr:rowOff>
    </xdr:to>
    <xdr:cxnSp macro="">
      <xdr:nvCxnSpPr>
        <xdr:cNvPr id="125" name="直線コネクタ 124"/>
        <xdr:cNvCxnSpPr/>
      </xdr:nvCxnSpPr>
      <xdr:spPr>
        <a:xfrm>
          <a:off x="2908300" y="9750773"/>
          <a:ext cx="889000" cy="1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24467</xdr:rowOff>
    </xdr:from>
    <xdr:to>
      <xdr:col>20</xdr:col>
      <xdr:colOff>38100</xdr:colOff>
      <xdr:row>58</xdr:row>
      <xdr:rowOff>126067</xdr:rowOff>
    </xdr:to>
    <xdr:sp macro="" textlink="">
      <xdr:nvSpPr>
        <xdr:cNvPr id="126" name="フローチャート: 判断 125"/>
        <xdr:cNvSpPr/>
      </xdr:nvSpPr>
      <xdr:spPr>
        <a:xfrm>
          <a:off x="3746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117194</xdr:rowOff>
    </xdr:from>
    <xdr:ext cx="534377" cy="259045"/>
    <xdr:sp macro="" textlink="">
      <xdr:nvSpPr>
        <xdr:cNvPr id="127" name="テキスト ボックス 126"/>
        <xdr:cNvSpPr txBox="1"/>
      </xdr:nvSpPr>
      <xdr:spPr>
        <a:xfrm>
          <a:off x="3530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149573</xdr:rowOff>
    </xdr:from>
    <xdr:to>
      <xdr:col>15</xdr:col>
      <xdr:colOff>50800</xdr:colOff>
      <xdr:row>57</xdr:row>
      <xdr:rowOff>69183</xdr:rowOff>
    </xdr:to>
    <xdr:cxnSp macro="">
      <xdr:nvCxnSpPr>
        <xdr:cNvPr id="128" name="直線コネクタ 127"/>
        <xdr:cNvCxnSpPr/>
      </xdr:nvCxnSpPr>
      <xdr:spPr>
        <a:xfrm flipV="1">
          <a:off x="2019300" y="9750773"/>
          <a:ext cx="8890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171152</xdr:rowOff>
    </xdr:from>
    <xdr:to>
      <xdr:col>15</xdr:col>
      <xdr:colOff>101600</xdr:colOff>
      <xdr:row>58</xdr:row>
      <xdr:rowOff>101302</xdr:rowOff>
    </xdr:to>
    <xdr:sp macro="" textlink="">
      <xdr:nvSpPr>
        <xdr:cNvPr id="129" name="フローチャート: 判断 128"/>
        <xdr:cNvSpPr/>
      </xdr:nvSpPr>
      <xdr:spPr>
        <a:xfrm>
          <a:off x="2857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92429</xdr:rowOff>
    </xdr:from>
    <xdr:ext cx="534377" cy="259045"/>
    <xdr:sp macro="" textlink="">
      <xdr:nvSpPr>
        <xdr:cNvPr id="130" name="テキスト ボックス 129"/>
        <xdr:cNvSpPr txBox="1"/>
      </xdr:nvSpPr>
      <xdr:spPr>
        <a:xfrm>
          <a:off x="2641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69183</xdr:rowOff>
    </xdr:from>
    <xdr:to>
      <xdr:col>10</xdr:col>
      <xdr:colOff>114300</xdr:colOff>
      <xdr:row>58</xdr:row>
      <xdr:rowOff>17759</xdr:rowOff>
    </xdr:to>
    <xdr:cxnSp macro="">
      <xdr:nvCxnSpPr>
        <xdr:cNvPr id="131" name="直線コネクタ 130"/>
        <xdr:cNvCxnSpPr/>
      </xdr:nvCxnSpPr>
      <xdr:spPr>
        <a:xfrm flipV="1">
          <a:off x="1130300" y="9841833"/>
          <a:ext cx="889000" cy="1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19177</xdr:rowOff>
    </xdr:from>
    <xdr:to>
      <xdr:col>10</xdr:col>
      <xdr:colOff>165100</xdr:colOff>
      <xdr:row>58</xdr:row>
      <xdr:rowOff>120777</xdr:rowOff>
    </xdr:to>
    <xdr:sp macro="" textlink="">
      <xdr:nvSpPr>
        <xdr:cNvPr id="132" name="フローチャート: 判断 131"/>
        <xdr:cNvSpPr/>
      </xdr:nvSpPr>
      <xdr:spPr>
        <a:xfrm>
          <a:off x="1968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111904</xdr:rowOff>
    </xdr:from>
    <xdr:ext cx="534377" cy="259045"/>
    <xdr:sp macro="" textlink="">
      <xdr:nvSpPr>
        <xdr:cNvPr id="133" name="テキスト ボックス 132"/>
        <xdr:cNvSpPr txBox="1"/>
      </xdr:nvSpPr>
      <xdr:spPr>
        <a:xfrm>
          <a:off x="1752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34" name="フローチャート: 判断 133"/>
        <xdr:cNvSpPr/>
      </xdr:nvSpPr>
      <xdr:spPr>
        <a:xfrm>
          <a:off x="1079500" y="100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150320</xdr:rowOff>
    </xdr:from>
    <xdr:ext cx="534377" cy="259045"/>
    <xdr:sp macro="" textlink="">
      <xdr:nvSpPr>
        <xdr:cNvPr id="135" name="テキスト ボックス 134"/>
        <xdr:cNvSpPr txBox="1"/>
      </xdr:nvSpPr>
      <xdr:spPr>
        <a:xfrm>
          <a:off x="863111" y="10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71124</xdr:rowOff>
    </xdr:from>
    <xdr:to>
      <xdr:col>24</xdr:col>
      <xdr:colOff>114300</xdr:colOff>
      <xdr:row>59</xdr:row>
      <xdr:rowOff>1274</xdr:rowOff>
    </xdr:to>
    <xdr:sp macro="" textlink="">
      <xdr:nvSpPr>
        <xdr:cNvPr id="141" name="楕円 140"/>
        <xdr:cNvSpPr/>
      </xdr:nvSpPr>
      <xdr:spPr>
        <a:xfrm>
          <a:off x="4584700" y="100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49551</xdr:rowOff>
    </xdr:from>
    <xdr:ext cx="534377" cy="259045"/>
    <xdr:sp macro="" textlink="">
      <xdr:nvSpPr>
        <xdr:cNvPr id="142" name="総務費該当値テキスト"/>
        <xdr:cNvSpPr txBox="1"/>
      </xdr:nvSpPr>
      <xdr:spPr>
        <a:xfrm>
          <a:off x="4686300" y="99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117715</xdr:rowOff>
    </xdr:from>
    <xdr:to>
      <xdr:col>20</xdr:col>
      <xdr:colOff>38100</xdr:colOff>
      <xdr:row>58</xdr:row>
      <xdr:rowOff>47865</xdr:rowOff>
    </xdr:to>
    <xdr:sp macro="" textlink="">
      <xdr:nvSpPr>
        <xdr:cNvPr id="143" name="楕円 142"/>
        <xdr:cNvSpPr/>
      </xdr:nvSpPr>
      <xdr:spPr>
        <a:xfrm>
          <a:off x="3746500" y="9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64392</xdr:rowOff>
    </xdr:from>
    <xdr:ext cx="534377" cy="259045"/>
    <xdr:sp macro="" textlink="">
      <xdr:nvSpPr>
        <xdr:cNvPr id="144" name="テキスト ボックス 143"/>
        <xdr:cNvSpPr txBox="1"/>
      </xdr:nvSpPr>
      <xdr:spPr>
        <a:xfrm>
          <a:off x="3530111" y="96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98773</xdr:rowOff>
    </xdr:from>
    <xdr:to>
      <xdr:col>15</xdr:col>
      <xdr:colOff>101600</xdr:colOff>
      <xdr:row>57</xdr:row>
      <xdr:rowOff>28923</xdr:rowOff>
    </xdr:to>
    <xdr:sp macro="" textlink="">
      <xdr:nvSpPr>
        <xdr:cNvPr id="145" name="楕円 144"/>
        <xdr:cNvSpPr/>
      </xdr:nvSpPr>
      <xdr:spPr>
        <a:xfrm>
          <a:off x="2857500" y="96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45450</xdr:rowOff>
    </xdr:from>
    <xdr:ext cx="534377" cy="259045"/>
    <xdr:sp macro="" textlink="">
      <xdr:nvSpPr>
        <xdr:cNvPr id="146" name="テキスト ボックス 145"/>
        <xdr:cNvSpPr txBox="1"/>
      </xdr:nvSpPr>
      <xdr:spPr>
        <a:xfrm>
          <a:off x="2641111" y="94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18383</xdr:rowOff>
    </xdr:from>
    <xdr:to>
      <xdr:col>10</xdr:col>
      <xdr:colOff>165100</xdr:colOff>
      <xdr:row>57</xdr:row>
      <xdr:rowOff>119983</xdr:rowOff>
    </xdr:to>
    <xdr:sp macro="" textlink="">
      <xdr:nvSpPr>
        <xdr:cNvPr id="147" name="楕円 146"/>
        <xdr:cNvSpPr/>
      </xdr:nvSpPr>
      <xdr:spPr>
        <a:xfrm>
          <a:off x="1968500" y="97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136510</xdr:rowOff>
    </xdr:from>
    <xdr:ext cx="534377" cy="259045"/>
    <xdr:sp macro="" textlink="">
      <xdr:nvSpPr>
        <xdr:cNvPr id="148" name="テキスト ボックス 147"/>
        <xdr:cNvSpPr txBox="1"/>
      </xdr:nvSpPr>
      <xdr:spPr>
        <a:xfrm>
          <a:off x="1752111" y="95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138409</xdr:rowOff>
    </xdr:from>
    <xdr:to>
      <xdr:col>6</xdr:col>
      <xdr:colOff>38100</xdr:colOff>
      <xdr:row>58</xdr:row>
      <xdr:rowOff>68559</xdr:rowOff>
    </xdr:to>
    <xdr:sp macro="" textlink="">
      <xdr:nvSpPr>
        <xdr:cNvPr id="149" name="楕円 148"/>
        <xdr:cNvSpPr/>
      </xdr:nvSpPr>
      <xdr:spPr>
        <a:xfrm>
          <a:off x="1079500" y="99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85086</xdr:rowOff>
    </xdr:from>
    <xdr:ext cx="534377" cy="259045"/>
    <xdr:sp macro="" textlink="">
      <xdr:nvSpPr>
        <xdr:cNvPr id="150" name="テキスト ボックス 149"/>
        <xdr:cNvSpPr txBox="1"/>
      </xdr:nvSpPr>
      <xdr:spPr>
        <a:xfrm>
          <a:off x="863111" y="96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53797</xdr:rowOff>
    </xdr:from>
    <xdr:to>
      <xdr:col>24</xdr:col>
      <xdr:colOff>62865</xdr:colOff>
      <xdr:row>78</xdr:row>
      <xdr:rowOff>58750</xdr:rowOff>
    </xdr:to>
    <xdr:cxnSp macro="">
      <xdr:nvCxnSpPr>
        <xdr:cNvPr id="175" name="直線コネクタ 174"/>
        <xdr:cNvCxnSpPr/>
      </xdr:nvCxnSpPr>
      <xdr:spPr>
        <a:xfrm flipV="1">
          <a:off x="4633595" y="12055297"/>
          <a:ext cx="1270" cy="137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62577</xdr:rowOff>
    </xdr:from>
    <xdr:ext cx="599010" cy="259045"/>
    <xdr:sp macro="" textlink="">
      <xdr:nvSpPr>
        <xdr:cNvPr id="176" name="民生費最小値テキスト"/>
        <xdr:cNvSpPr txBox="1"/>
      </xdr:nvSpPr>
      <xdr:spPr>
        <a:xfrm>
          <a:off x="4686300" y="134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58750</xdr:rowOff>
    </xdr:from>
    <xdr:to>
      <xdr:col>24</xdr:col>
      <xdr:colOff>152400</xdr:colOff>
      <xdr:row>78</xdr:row>
      <xdr:rowOff>58750</xdr:rowOff>
    </xdr:to>
    <xdr:cxnSp macro="">
      <xdr:nvCxnSpPr>
        <xdr:cNvPr id="177" name="直線コネクタ 176"/>
        <xdr:cNvCxnSpPr/>
      </xdr:nvCxnSpPr>
      <xdr:spPr>
        <a:xfrm>
          <a:off x="4546600" y="134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474</xdr:rowOff>
    </xdr:from>
    <xdr:ext cx="599010" cy="259045"/>
    <xdr:sp macro="" textlink="">
      <xdr:nvSpPr>
        <xdr:cNvPr id="178" name="民生費最大値テキスト"/>
        <xdr:cNvSpPr txBox="1"/>
      </xdr:nvSpPr>
      <xdr:spPr>
        <a:xfrm>
          <a:off x="4686300" y="118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53797</xdr:rowOff>
    </xdr:from>
    <xdr:to>
      <xdr:col>24</xdr:col>
      <xdr:colOff>152400</xdr:colOff>
      <xdr:row>70</xdr:row>
      <xdr:rowOff>53797</xdr:rowOff>
    </xdr:to>
    <xdr:cxnSp macro="">
      <xdr:nvCxnSpPr>
        <xdr:cNvPr id="179" name="直線コネクタ 178"/>
        <xdr:cNvCxnSpPr/>
      </xdr:nvCxnSpPr>
      <xdr:spPr>
        <a:xfrm>
          <a:off x="4546600" y="1205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153150</xdr:rowOff>
    </xdr:from>
    <xdr:to>
      <xdr:col>24</xdr:col>
      <xdr:colOff>63500</xdr:colOff>
      <xdr:row>70</xdr:row>
      <xdr:rowOff>53797</xdr:rowOff>
    </xdr:to>
    <xdr:cxnSp macro="">
      <xdr:nvCxnSpPr>
        <xdr:cNvPr id="180" name="直線コネクタ 179"/>
        <xdr:cNvCxnSpPr/>
      </xdr:nvCxnSpPr>
      <xdr:spPr>
        <a:xfrm>
          <a:off x="3797300" y="11983200"/>
          <a:ext cx="838200" cy="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164774</xdr:rowOff>
    </xdr:from>
    <xdr:ext cx="599010" cy="259045"/>
    <xdr:sp macro="" textlink="">
      <xdr:nvSpPr>
        <xdr:cNvPr id="181" name="民生費平均値テキスト"/>
        <xdr:cNvSpPr txBox="1"/>
      </xdr:nvSpPr>
      <xdr:spPr>
        <a:xfrm>
          <a:off x="4686300" y="1285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14897</xdr:rowOff>
    </xdr:from>
    <xdr:to>
      <xdr:col>24</xdr:col>
      <xdr:colOff>114300</xdr:colOff>
      <xdr:row>75</xdr:row>
      <xdr:rowOff>116497</xdr:rowOff>
    </xdr:to>
    <xdr:sp macro="" textlink="">
      <xdr:nvSpPr>
        <xdr:cNvPr id="182" name="フローチャート: 判断 181"/>
        <xdr:cNvSpPr/>
      </xdr:nvSpPr>
      <xdr:spPr>
        <a:xfrm>
          <a:off x="4584700" y="1287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153150</xdr:rowOff>
    </xdr:from>
    <xdr:to>
      <xdr:col>19</xdr:col>
      <xdr:colOff>177800</xdr:colOff>
      <xdr:row>70</xdr:row>
      <xdr:rowOff>152298</xdr:rowOff>
    </xdr:to>
    <xdr:cxnSp macro="">
      <xdr:nvCxnSpPr>
        <xdr:cNvPr id="183" name="直線コネクタ 182"/>
        <xdr:cNvCxnSpPr/>
      </xdr:nvCxnSpPr>
      <xdr:spPr>
        <a:xfrm flipV="1">
          <a:off x="2908300" y="11983200"/>
          <a:ext cx="889000" cy="1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51219</xdr:rowOff>
    </xdr:from>
    <xdr:to>
      <xdr:col>20</xdr:col>
      <xdr:colOff>38100</xdr:colOff>
      <xdr:row>75</xdr:row>
      <xdr:rowOff>152819</xdr:rowOff>
    </xdr:to>
    <xdr:sp macro="" textlink="">
      <xdr:nvSpPr>
        <xdr:cNvPr id="184" name="フローチャート: 判断 183"/>
        <xdr:cNvSpPr/>
      </xdr:nvSpPr>
      <xdr:spPr>
        <a:xfrm>
          <a:off x="37465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143946</xdr:rowOff>
    </xdr:from>
    <xdr:ext cx="599010" cy="259045"/>
    <xdr:sp macro="" textlink="">
      <xdr:nvSpPr>
        <xdr:cNvPr id="185" name="テキスト ボックス 184"/>
        <xdr:cNvSpPr txBox="1"/>
      </xdr:nvSpPr>
      <xdr:spPr>
        <a:xfrm>
          <a:off x="3497795" y="1300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152298</xdr:rowOff>
    </xdr:from>
    <xdr:to>
      <xdr:col>15</xdr:col>
      <xdr:colOff>50800</xdr:colOff>
      <xdr:row>71</xdr:row>
      <xdr:rowOff>31686</xdr:rowOff>
    </xdr:to>
    <xdr:cxnSp macro="">
      <xdr:nvCxnSpPr>
        <xdr:cNvPr id="186" name="直線コネクタ 185"/>
        <xdr:cNvCxnSpPr/>
      </xdr:nvCxnSpPr>
      <xdr:spPr>
        <a:xfrm flipV="1">
          <a:off x="2019300" y="12153798"/>
          <a:ext cx="8890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140881</xdr:rowOff>
    </xdr:from>
    <xdr:to>
      <xdr:col>15</xdr:col>
      <xdr:colOff>101600</xdr:colOff>
      <xdr:row>76</xdr:row>
      <xdr:rowOff>71031</xdr:rowOff>
    </xdr:to>
    <xdr:sp macro="" textlink="">
      <xdr:nvSpPr>
        <xdr:cNvPr id="187" name="フローチャート: 判断 186"/>
        <xdr:cNvSpPr/>
      </xdr:nvSpPr>
      <xdr:spPr>
        <a:xfrm>
          <a:off x="2857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62158</xdr:rowOff>
    </xdr:from>
    <xdr:ext cx="599010" cy="259045"/>
    <xdr:sp macro="" textlink="">
      <xdr:nvSpPr>
        <xdr:cNvPr id="188" name="テキスト ボックス 187"/>
        <xdr:cNvSpPr txBox="1"/>
      </xdr:nvSpPr>
      <xdr:spPr>
        <a:xfrm>
          <a:off x="2608795"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31686</xdr:rowOff>
    </xdr:from>
    <xdr:to>
      <xdr:col>10</xdr:col>
      <xdr:colOff>114300</xdr:colOff>
      <xdr:row>71</xdr:row>
      <xdr:rowOff>62167</xdr:rowOff>
    </xdr:to>
    <xdr:cxnSp macro="">
      <xdr:nvCxnSpPr>
        <xdr:cNvPr id="189" name="直線コネクタ 188"/>
        <xdr:cNvCxnSpPr/>
      </xdr:nvCxnSpPr>
      <xdr:spPr>
        <a:xfrm flipV="1">
          <a:off x="1130300" y="12204636"/>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4178</xdr:rowOff>
    </xdr:from>
    <xdr:to>
      <xdr:col>10</xdr:col>
      <xdr:colOff>165100</xdr:colOff>
      <xdr:row>76</xdr:row>
      <xdr:rowOff>105778</xdr:rowOff>
    </xdr:to>
    <xdr:sp macro="" textlink="">
      <xdr:nvSpPr>
        <xdr:cNvPr id="190" name="フローチャート: 判断 189"/>
        <xdr:cNvSpPr/>
      </xdr:nvSpPr>
      <xdr:spPr>
        <a:xfrm>
          <a:off x="1968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96905</xdr:rowOff>
    </xdr:from>
    <xdr:ext cx="599010" cy="259045"/>
    <xdr:sp macro="" textlink="">
      <xdr:nvSpPr>
        <xdr:cNvPr id="191" name="テキスト ボックス 190"/>
        <xdr:cNvSpPr txBox="1"/>
      </xdr:nvSpPr>
      <xdr:spPr>
        <a:xfrm>
          <a:off x="1719795"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137719</xdr:rowOff>
    </xdr:from>
    <xdr:to>
      <xdr:col>6</xdr:col>
      <xdr:colOff>38100</xdr:colOff>
      <xdr:row>77</xdr:row>
      <xdr:rowOff>67869</xdr:rowOff>
    </xdr:to>
    <xdr:sp macro="" textlink="">
      <xdr:nvSpPr>
        <xdr:cNvPr id="192" name="フローチャート: 判断 191"/>
        <xdr:cNvSpPr/>
      </xdr:nvSpPr>
      <xdr:spPr>
        <a:xfrm>
          <a:off x="1079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58996</xdr:rowOff>
    </xdr:from>
    <xdr:ext cx="599010" cy="259045"/>
    <xdr:sp macro="" textlink="">
      <xdr:nvSpPr>
        <xdr:cNvPr id="193" name="テキスト ボックス 192"/>
        <xdr:cNvSpPr txBox="1"/>
      </xdr:nvSpPr>
      <xdr:spPr>
        <a:xfrm>
          <a:off x="830795"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2997</xdr:rowOff>
    </xdr:from>
    <xdr:to>
      <xdr:col>24</xdr:col>
      <xdr:colOff>114300</xdr:colOff>
      <xdr:row>70</xdr:row>
      <xdr:rowOff>104597</xdr:rowOff>
    </xdr:to>
    <xdr:sp macro="" textlink="">
      <xdr:nvSpPr>
        <xdr:cNvPr id="199" name="楕円 198"/>
        <xdr:cNvSpPr/>
      </xdr:nvSpPr>
      <xdr:spPr>
        <a:xfrm>
          <a:off x="4584700" y="1200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127474</xdr:rowOff>
    </xdr:from>
    <xdr:ext cx="599010" cy="259045"/>
    <xdr:sp macro="" textlink="">
      <xdr:nvSpPr>
        <xdr:cNvPr id="200" name="民生費該当値テキスト"/>
        <xdr:cNvSpPr txBox="1"/>
      </xdr:nvSpPr>
      <xdr:spPr>
        <a:xfrm>
          <a:off x="4686300" y="1195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102350</xdr:rowOff>
    </xdr:from>
    <xdr:to>
      <xdr:col>20</xdr:col>
      <xdr:colOff>38100</xdr:colOff>
      <xdr:row>70</xdr:row>
      <xdr:rowOff>32500</xdr:rowOff>
    </xdr:to>
    <xdr:sp macro="" textlink="">
      <xdr:nvSpPr>
        <xdr:cNvPr id="201" name="楕円 200"/>
        <xdr:cNvSpPr/>
      </xdr:nvSpPr>
      <xdr:spPr>
        <a:xfrm>
          <a:off x="3746500" y="11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49027</xdr:rowOff>
    </xdr:from>
    <xdr:ext cx="599010" cy="259045"/>
    <xdr:sp macro="" textlink="">
      <xdr:nvSpPr>
        <xdr:cNvPr id="202" name="テキスト ボックス 201"/>
        <xdr:cNvSpPr txBox="1"/>
      </xdr:nvSpPr>
      <xdr:spPr>
        <a:xfrm>
          <a:off x="3497795" y="1170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101498</xdr:rowOff>
    </xdr:from>
    <xdr:to>
      <xdr:col>15</xdr:col>
      <xdr:colOff>101600</xdr:colOff>
      <xdr:row>71</xdr:row>
      <xdr:rowOff>31648</xdr:rowOff>
    </xdr:to>
    <xdr:sp macro="" textlink="">
      <xdr:nvSpPr>
        <xdr:cNvPr id="203" name="楕円 202"/>
        <xdr:cNvSpPr/>
      </xdr:nvSpPr>
      <xdr:spPr>
        <a:xfrm>
          <a:off x="2857500" y="121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48175</xdr:rowOff>
    </xdr:from>
    <xdr:ext cx="599010" cy="259045"/>
    <xdr:sp macro="" textlink="">
      <xdr:nvSpPr>
        <xdr:cNvPr id="204" name="テキスト ボックス 203"/>
        <xdr:cNvSpPr txBox="1"/>
      </xdr:nvSpPr>
      <xdr:spPr>
        <a:xfrm>
          <a:off x="2608795" y="1187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152336</xdr:rowOff>
    </xdr:from>
    <xdr:to>
      <xdr:col>10</xdr:col>
      <xdr:colOff>165100</xdr:colOff>
      <xdr:row>71</xdr:row>
      <xdr:rowOff>82486</xdr:rowOff>
    </xdr:to>
    <xdr:sp macro="" textlink="">
      <xdr:nvSpPr>
        <xdr:cNvPr id="205" name="楕円 204"/>
        <xdr:cNvSpPr/>
      </xdr:nvSpPr>
      <xdr:spPr>
        <a:xfrm>
          <a:off x="1968500" y="121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99013</xdr:rowOff>
    </xdr:from>
    <xdr:ext cx="599010" cy="259045"/>
    <xdr:sp macro="" textlink="">
      <xdr:nvSpPr>
        <xdr:cNvPr id="206" name="テキスト ボックス 205"/>
        <xdr:cNvSpPr txBox="1"/>
      </xdr:nvSpPr>
      <xdr:spPr>
        <a:xfrm>
          <a:off x="1719795" y="1192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11367</xdr:rowOff>
    </xdr:from>
    <xdr:to>
      <xdr:col>6</xdr:col>
      <xdr:colOff>38100</xdr:colOff>
      <xdr:row>71</xdr:row>
      <xdr:rowOff>112967</xdr:rowOff>
    </xdr:to>
    <xdr:sp macro="" textlink="">
      <xdr:nvSpPr>
        <xdr:cNvPr id="207" name="楕円 206"/>
        <xdr:cNvSpPr/>
      </xdr:nvSpPr>
      <xdr:spPr>
        <a:xfrm>
          <a:off x="1079500" y="121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129494</xdr:rowOff>
    </xdr:from>
    <xdr:ext cx="599010" cy="259045"/>
    <xdr:sp macro="" textlink="">
      <xdr:nvSpPr>
        <xdr:cNvPr id="208" name="テキスト ボックス 207"/>
        <xdr:cNvSpPr txBox="1"/>
      </xdr:nvSpPr>
      <xdr:spPr>
        <a:xfrm>
          <a:off x="830795" y="1195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117069</xdr:rowOff>
    </xdr:from>
    <xdr:to>
      <xdr:col>24</xdr:col>
      <xdr:colOff>62865</xdr:colOff>
      <xdr:row>98</xdr:row>
      <xdr:rowOff>90413</xdr:rowOff>
    </xdr:to>
    <xdr:cxnSp macro="">
      <xdr:nvCxnSpPr>
        <xdr:cNvPr id="231" name="直線コネクタ 230"/>
        <xdr:cNvCxnSpPr/>
      </xdr:nvCxnSpPr>
      <xdr:spPr>
        <a:xfrm flipV="1">
          <a:off x="4633595" y="15719019"/>
          <a:ext cx="1270" cy="117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94240</xdr:rowOff>
    </xdr:from>
    <xdr:ext cx="534377" cy="259045"/>
    <xdr:sp macro="" textlink="">
      <xdr:nvSpPr>
        <xdr:cNvPr id="232" name="衛生費最小値テキスト"/>
        <xdr:cNvSpPr txBox="1"/>
      </xdr:nvSpPr>
      <xdr:spPr>
        <a:xfrm>
          <a:off x="4686300" y="168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90413</xdr:rowOff>
    </xdr:from>
    <xdr:to>
      <xdr:col>24</xdr:col>
      <xdr:colOff>152400</xdr:colOff>
      <xdr:row>98</xdr:row>
      <xdr:rowOff>90413</xdr:rowOff>
    </xdr:to>
    <xdr:cxnSp macro="">
      <xdr:nvCxnSpPr>
        <xdr:cNvPr id="233" name="直線コネクタ 232"/>
        <xdr:cNvCxnSpPr/>
      </xdr:nvCxnSpPr>
      <xdr:spPr>
        <a:xfrm>
          <a:off x="4546600" y="168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63746</xdr:rowOff>
    </xdr:from>
    <xdr:ext cx="534377" cy="259045"/>
    <xdr:sp macro="" textlink="">
      <xdr:nvSpPr>
        <xdr:cNvPr id="234" name="衛生費最大値テキスト"/>
        <xdr:cNvSpPr txBox="1"/>
      </xdr:nvSpPr>
      <xdr:spPr>
        <a:xfrm>
          <a:off x="4686300" y="154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117069</xdr:rowOff>
    </xdr:from>
    <xdr:to>
      <xdr:col>24</xdr:col>
      <xdr:colOff>152400</xdr:colOff>
      <xdr:row>91</xdr:row>
      <xdr:rowOff>117069</xdr:rowOff>
    </xdr:to>
    <xdr:cxnSp macro="">
      <xdr:nvCxnSpPr>
        <xdr:cNvPr id="235" name="直線コネクタ 234"/>
        <xdr:cNvCxnSpPr/>
      </xdr:nvCxnSpPr>
      <xdr:spPr>
        <a:xfrm>
          <a:off x="4546600" y="157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29172</xdr:rowOff>
    </xdr:from>
    <xdr:to>
      <xdr:col>24</xdr:col>
      <xdr:colOff>63500</xdr:colOff>
      <xdr:row>96</xdr:row>
      <xdr:rowOff>40213</xdr:rowOff>
    </xdr:to>
    <xdr:cxnSp macro="">
      <xdr:nvCxnSpPr>
        <xdr:cNvPr id="236" name="直線コネクタ 235"/>
        <xdr:cNvCxnSpPr/>
      </xdr:nvCxnSpPr>
      <xdr:spPr>
        <a:xfrm>
          <a:off x="3797300" y="16488372"/>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73386</xdr:rowOff>
    </xdr:from>
    <xdr:ext cx="534377" cy="259045"/>
    <xdr:sp macro="" textlink="">
      <xdr:nvSpPr>
        <xdr:cNvPr id="237" name="衛生費平均値テキスト"/>
        <xdr:cNvSpPr txBox="1"/>
      </xdr:nvSpPr>
      <xdr:spPr>
        <a:xfrm>
          <a:off x="4686300" y="1670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94959</xdr:rowOff>
    </xdr:from>
    <xdr:to>
      <xdr:col>24</xdr:col>
      <xdr:colOff>114300</xdr:colOff>
      <xdr:row>98</xdr:row>
      <xdr:rowOff>25109</xdr:rowOff>
    </xdr:to>
    <xdr:sp macro="" textlink="">
      <xdr:nvSpPr>
        <xdr:cNvPr id="238" name="フローチャート: 判断 237"/>
        <xdr:cNvSpPr/>
      </xdr:nvSpPr>
      <xdr:spPr>
        <a:xfrm>
          <a:off x="45847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29172</xdr:rowOff>
    </xdr:from>
    <xdr:to>
      <xdr:col>19</xdr:col>
      <xdr:colOff>177800</xdr:colOff>
      <xdr:row>96</xdr:row>
      <xdr:rowOff>44489</xdr:rowOff>
    </xdr:to>
    <xdr:cxnSp macro="">
      <xdr:nvCxnSpPr>
        <xdr:cNvPr id="239" name="直線コネクタ 238"/>
        <xdr:cNvCxnSpPr/>
      </xdr:nvCxnSpPr>
      <xdr:spPr>
        <a:xfrm flipV="1">
          <a:off x="2908300" y="1648837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72579</xdr:rowOff>
    </xdr:from>
    <xdr:to>
      <xdr:col>20</xdr:col>
      <xdr:colOff>38100</xdr:colOff>
      <xdr:row>98</xdr:row>
      <xdr:rowOff>2729</xdr:rowOff>
    </xdr:to>
    <xdr:sp macro="" textlink="">
      <xdr:nvSpPr>
        <xdr:cNvPr id="240" name="フローチャート: 判断 239"/>
        <xdr:cNvSpPr/>
      </xdr:nvSpPr>
      <xdr:spPr>
        <a:xfrm>
          <a:off x="3746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165306</xdr:rowOff>
    </xdr:from>
    <xdr:ext cx="534377" cy="259045"/>
    <xdr:sp macro="" textlink="">
      <xdr:nvSpPr>
        <xdr:cNvPr id="241" name="テキスト ボックス 240"/>
        <xdr:cNvSpPr txBox="1"/>
      </xdr:nvSpPr>
      <xdr:spPr>
        <a:xfrm>
          <a:off x="3530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8392</xdr:rowOff>
    </xdr:from>
    <xdr:to>
      <xdr:col>15</xdr:col>
      <xdr:colOff>50800</xdr:colOff>
      <xdr:row>96</xdr:row>
      <xdr:rowOff>44489</xdr:rowOff>
    </xdr:to>
    <xdr:cxnSp macro="">
      <xdr:nvCxnSpPr>
        <xdr:cNvPr id="242" name="直線コネクタ 241"/>
        <xdr:cNvCxnSpPr/>
      </xdr:nvCxnSpPr>
      <xdr:spPr>
        <a:xfrm>
          <a:off x="2019300" y="16467592"/>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80442</xdr:rowOff>
    </xdr:from>
    <xdr:to>
      <xdr:col>15</xdr:col>
      <xdr:colOff>101600</xdr:colOff>
      <xdr:row>98</xdr:row>
      <xdr:rowOff>10592</xdr:rowOff>
    </xdr:to>
    <xdr:sp macro="" textlink="">
      <xdr:nvSpPr>
        <xdr:cNvPr id="243" name="フローチャート: 判断 242"/>
        <xdr:cNvSpPr/>
      </xdr:nvSpPr>
      <xdr:spPr>
        <a:xfrm>
          <a:off x="2857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1719</xdr:rowOff>
    </xdr:from>
    <xdr:ext cx="534377" cy="259045"/>
    <xdr:sp macro="" textlink="">
      <xdr:nvSpPr>
        <xdr:cNvPr id="244" name="テキスト ボックス 243"/>
        <xdr:cNvSpPr txBox="1"/>
      </xdr:nvSpPr>
      <xdr:spPr>
        <a:xfrm>
          <a:off x="2641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8392</xdr:rowOff>
    </xdr:from>
    <xdr:to>
      <xdr:col>10</xdr:col>
      <xdr:colOff>114300</xdr:colOff>
      <xdr:row>96</xdr:row>
      <xdr:rowOff>22977</xdr:rowOff>
    </xdr:to>
    <xdr:cxnSp macro="">
      <xdr:nvCxnSpPr>
        <xdr:cNvPr id="245" name="直線コネクタ 244"/>
        <xdr:cNvCxnSpPr/>
      </xdr:nvCxnSpPr>
      <xdr:spPr>
        <a:xfrm flipV="1">
          <a:off x="1130300" y="1646759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58245</xdr:rowOff>
    </xdr:from>
    <xdr:to>
      <xdr:col>10</xdr:col>
      <xdr:colOff>165100</xdr:colOff>
      <xdr:row>97</xdr:row>
      <xdr:rowOff>159845</xdr:rowOff>
    </xdr:to>
    <xdr:sp macro="" textlink="">
      <xdr:nvSpPr>
        <xdr:cNvPr id="246" name="フローチャート: 判断 245"/>
        <xdr:cNvSpPr/>
      </xdr:nvSpPr>
      <xdr:spPr>
        <a:xfrm>
          <a:off x="1968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150972</xdr:rowOff>
    </xdr:from>
    <xdr:ext cx="534377" cy="259045"/>
    <xdr:sp macro="" textlink="">
      <xdr:nvSpPr>
        <xdr:cNvPr id="247" name="テキスト ボックス 246"/>
        <xdr:cNvSpPr txBox="1"/>
      </xdr:nvSpPr>
      <xdr:spPr>
        <a:xfrm>
          <a:off x="1752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48" name="フローチャート: 判断 247"/>
        <xdr:cNvSpPr/>
      </xdr:nvSpPr>
      <xdr:spPr>
        <a:xfrm>
          <a:off x="1079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170677</xdr:rowOff>
    </xdr:from>
    <xdr:ext cx="534377" cy="259045"/>
    <xdr:sp macro="" textlink="">
      <xdr:nvSpPr>
        <xdr:cNvPr id="249" name="テキスト ボックス 248"/>
        <xdr:cNvSpPr txBox="1"/>
      </xdr:nvSpPr>
      <xdr:spPr>
        <a:xfrm>
          <a:off x="863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160863</xdr:rowOff>
    </xdr:from>
    <xdr:to>
      <xdr:col>24</xdr:col>
      <xdr:colOff>114300</xdr:colOff>
      <xdr:row>96</xdr:row>
      <xdr:rowOff>91013</xdr:rowOff>
    </xdr:to>
    <xdr:sp macro="" textlink="">
      <xdr:nvSpPr>
        <xdr:cNvPr id="255" name="楕円 254"/>
        <xdr:cNvSpPr/>
      </xdr:nvSpPr>
      <xdr:spPr>
        <a:xfrm>
          <a:off x="4584700" y="164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12290</xdr:rowOff>
    </xdr:from>
    <xdr:ext cx="534377" cy="259045"/>
    <xdr:sp macro="" textlink="">
      <xdr:nvSpPr>
        <xdr:cNvPr id="256" name="衛生費該当値テキスト"/>
        <xdr:cNvSpPr txBox="1"/>
      </xdr:nvSpPr>
      <xdr:spPr>
        <a:xfrm>
          <a:off x="4686300" y="163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149822</xdr:rowOff>
    </xdr:from>
    <xdr:to>
      <xdr:col>20</xdr:col>
      <xdr:colOff>38100</xdr:colOff>
      <xdr:row>96</xdr:row>
      <xdr:rowOff>79972</xdr:rowOff>
    </xdr:to>
    <xdr:sp macro="" textlink="">
      <xdr:nvSpPr>
        <xdr:cNvPr id="257" name="楕円 256"/>
        <xdr:cNvSpPr/>
      </xdr:nvSpPr>
      <xdr:spPr>
        <a:xfrm>
          <a:off x="3746500" y="16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96499</xdr:rowOff>
    </xdr:from>
    <xdr:ext cx="534377" cy="259045"/>
    <xdr:sp macro="" textlink="">
      <xdr:nvSpPr>
        <xdr:cNvPr id="258" name="テキスト ボックス 257"/>
        <xdr:cNvSpPr txBox="1"/>
      </xdr:nvSpPr>
      <xdr:spPr>
        <a:xfrm>
          <a:off x="3530111" y="162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165139</xdr:rowOff>
    </xdr:from>
    <xdr:to>
      <xdr:col>15</xdr:col>
      <xdr:colOff>101600</xdr:colOff>
      <xdr:row>96</xdr:row>
      <xdr:rowOff>95289</xdr:rowOff>
    </xdr:to>
    <xdr:sp macro="" textlink="">
      <xdr:nvSpPr>
        <xdr:cNvPr id="259" name="楕円 258"/>
        <xdr:cNvSpPr/>
      </xdr:nvSpPr>
      <xdr:spPr>
        <a:xfrm>
          <a:off x="2857500" y="164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111816</xdr:rowOff>
    </xdr:from>
    <xdr:ext cx="534377" cy="259045"/>
    <xdr:sp macro="" textlink="">
      <xdr:nvSpPr>
        <xdr:cNvPr id="260" name="テキスト ボックス 259"/>
        <xdr:cNvSpPr txBox="1"/>
      </xdr:nvSpPr>
      <xdr:spPr>
        <a:xfrm>
          <a:off x="2641111" y="162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129042</xdr:rowOff>
    </xdr:from>
    <xdr:to>
      <xdr:col>10</xdr:col>
      <xdr:colOff>165100</xdr:colOff>
      <xdr:row>96</xdr:row>
      <xdr:rowOff>59192</xdr:rowOff>
    </xdr:to>
    <xdr:sp macro="" textlink="">
      <xdr:nvSpPr>
        <xdr:cNvPr id="261" name="楕円 260"/>
        <xdr:cNvSpPr/>
      </xdr:nvSpPr>
      <xdr:spPr>
        <a:xfrm>
          <a:off x="1968500" y="164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75719</xdr:rowOff>
    </xdr:from>
    <xdr:ext cx="534377" cy="259045"/>
    <xdr:sp macro="" textlink="">
      <xdr:nvSpPr>
        <xdr:cNvPr id="262" name="テキスト ボックス 261"/>
        <xdr:cNvSpPr txBox="1"/>
      </xdr:nvSpPr>
      <xdr:spPr>
        <a:xfrm>
          <a:off x="1752111" y="161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143627</xdr:rowOff>
    </xdr:from>
    <xdr:to>
      <xdr:col>6</xdr:col>
      <xdr:colOff>38100</xdr:colOff>
      <xdr:row>96</xdr:row>
      <xdr:rowOff>73777</xdr:rowOff>
    </xdr:to>
    <xdr:sp macro="" textlink="">
      <xdr:nvSpPr>
        <xdr:cNvPr id="263" name="楕円 262"/>
        <xdr:cNvSpPr/>
      </xdr:nvSpPr>
      <xdr:spPr>
        <a:xfrm>
          <a:off x="1079500" y="164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90304</xdr:rowOff>
    </xdr:from>
    <xdr:ext cx="534377" cy="259045"/>
    <xdr:sp macro="" textlink="">
      <xdr:nvSpPr>
        <xdr:cNvPr id="264" name="テキスト ボックス 263"/>
        <xdr:cNvSpPr txBox="1"/>
      </xdr:nvSpPr>
      <xdr:spPr>
        <a:xfrm>
          <a:off x="863111" y="162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66091</xdr:rowOff>
    </xdr:from>
    <xdr:to>
      <xdr:col>54</xdr:col>
      <xdr:colOff>189865</xdr:colOff>
      <xdr:row>38</xdr:row>
      <xdr:rowOff>78892</xdr:rowOff>
    </xdr:to>
    <xdr:cxnSp macro="">
      <xdr:nvCxnSpPr>
        <xdr:cNvPr id="286" name="直線コネクタ 285"/>
        <xdr:cNvCxnSpPr/>
      </xdr:nvCxnSpPr>
      <xdr:spPr>
        <a:xfrm flipV="1">
          <a:off x="10475595" y="5209591"/>
          <a:ext cx="1270" cy="138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7"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8" name="直線コネクタ 287"/>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12768</xdr:rowOff>
    </xdr:from>
    <xdr:ext cx="469744" cy="259045"/>
    <xdr:sp macro="" textlink="">
      <xdr:nvSpPr>
        <xdr:cNvPr id="289" name="労働費最大値テキスト"/>
        <xdr:cNvSpPr txBox="1"/>
      </xdr:nvSpPr>
      <xdr:spPr>
        <a:xfrm>
          <a:off x="10528300" y="4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66091</xdr:rowOff>
    </xdr:from>
    <xdr:to>
      <xdr:col>55</xdr:col>
      <xdr:colOff>88900</xdr:colOff>
      <xdr:row>30</xdr:row>
      <xdr:rowOff>66091</xdr:rowOff>
    </xdr:to>
    <xdr:cxnSp macro="">
      <xdr:nvCxnSpPr>
        <xdr:cNvPr id="290" name="直線コネクタ 289"/>
        <xdr:cNvCxnSpPr/>
      </xdr:nvCxnSpPr>
      <xdr:spPr>
        <a:xfrm>
          <a:off x="10388600" y="520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58775</xdr:rowOff>
    </xdr:from>
    <xdr:to>
      <xdr:col>55</xdr:col>
      <xdr:colOff>0</xdr:colOff>
      <xdr:row>36</xdr:row>
      <xdr:rowOff>111354</xdr:rowOff>
    </xdr:to>
    <xdr:cxnSp macro="">
      <xdr:nvCxnSpPr>
        <xdr:cNvPr id="291" name="直線コネクタ 290"/>
        <xdr:cNvCxnSpPr/>
      </xdr:nvCxnSpPr>
      <xdr:spPr>
        <a:xfrm flipV="1">
          <a:off x="9639300" y="6230975"/>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66870</xdr:rowOff>
    </xdr:from>
    <xdr:ext cx="378565" cy="259045"/>
    <xdr:sp macro="" textlink="">
      <xdr:nvSpPr>
        <xdr:cNvPr id="292" name="労働費平均値テキスト"/>
        <xdr:cNvSpPr txBox="1"/>
      </xdr:nvSpPr>
      <xdr:spPr>
        <a:xfrm>
          <a:off x="10528300" y="6239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293" name="フローチャート: 判断 292"/>
        <xdr:cNvSpPr/>
      </xdr:nvSpPr>
      <xdr:spPr>
        <a:xfrm>
          <a:off x="104267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41402</xdr:rowOff>
    </xdr:from>
    <xdr:to>
      <xdr:col>50</xdr:col>
      <xdr:colOff>114300</xdr:colOff>
      <xdr:row>36</xdr:row>
      <xdr:rowOff>111354</xdr:rowOff>
    </xdr:to>
    <xdr:cxnSp macro="">
      <xdr:nvCxnSpPr>
        <xdr:cNvPr id="294" name="直線コネクタ 293"/>
        <xdr:cNvCxnSpPr/>
      </xdr:nvCxnSpPr>
      <xdr:spPr>
        <a:xfrm>
          <a:off x="8750300" y="6213602"/>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60554</xdr:rowOff>
    </xdr:from>
    <xdr:to>
      <xdr:col>50</xdr:col>
      <xdr:colOff>165100</xdr:colOff>
      <xdr:row>36</xdr:row>
      <xdr:rowOff>162154</xdr:rowOff>
    </xdr:to>
    <xdr:sp macro="" textlink="">
      <xdr:nvSpPr>
        <xdr:cNvPr id="295" name="フローチャート: 判断 294"/>
        <xdr:cNvSpPr/>
      </xdr:nvSpPr>
      <xdr:spPr>
        <a:xfrm>
          <a:off x="9588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153281</xdr:rowOff>
    </xdr:from>
    <xdr:ext cx="378565" cy="259045"/>
    <xdr:sp macro="" textlink="">
      <xdr:nvSpPr>
        <xdr:cNvPr id="296" name="テキスト ボックス 295"/>
        <xdr:cNvSpPr txBox="1"/>
      </xdr:nvSpPr>
      <xdr:spPr>
        <a:xfrm>
          <a:off x="9450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41402</xdr:rowOff>
    </xdr:from>
    <xdr:to>
      <xdr:col>45</xdr:col>
      <xdr:colOff>177800</xdr:colOff>
      <xdr:row>36</xdr:row>
      <xdr:rowOff>115469</xdr:rowOff>
    </xdr:to>
    <xdr:cxnSp macro="">
      <xdr:nvCxnSpPr>
        <xdr:cNvPr id="297" name="直線コネクタ 296"/>
        <xdr:cNvCxnSpPr/>
      </xdr:nvCxnSpPr>
      <xdr:spPr>
        <a:xfrm flipV="1">
          <a:off x="7861300" y="6213602"/>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92558</xdr:rowOff>
    </xdr:from>
    <xdr:to>
      <xdr:col>46</xdr:col>
      <xdr:colOff>38100</xdr:colOff>
      <xdr:row>37</xdr:row>
      <xdr:rowOff>22708</xdr:rowOff>
    </xdr:to>
    <xdr:sp macro="" textlink="">
      <xdr:nvSpPr>
        <xdr:cNvPr id="298" name="フローチャート: 判断 297"/>
        <xdr:cNvSpPr/>
      </xdr:nvSpPr>
      <xdr:spPr>
        <a:xfrm>
          <a:off x="8699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13835</xdr:rowOff>
    </xdr:from>
    <xdr:ext cx="378565" cy="259045"/>
    <xdr:sp macro="" textlink="">
      <xdr:nvSpPr>
        <xdr:cNvPr id="299" name="テキスト ボックス 298"/>
        <xdr:cNvSpPr txBox="1"/>
      </xdr:nvSpPr>
      <xdr:spPr>
        <a:xfrm>
          <a:off x="8561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54204</xdr:rowOff>
    </xdr:from>
    <xdr:to>
      <xdr:col>41</xdr:col>
      <xdr:colOff>50800</xdr:colOff>
      <xdr:row>36</xdr:row>
      <xdr:rowOff>115469</xdr:rowOff>
    </xdr:to>
    <xdr:cxnSp macro="">
      <xdr:nvCxnSpPr>
        <xdr:cNvPr id="300" name="直線コネクタ 299"/>
        <xdr:cNvCxnSpPr/>
      </xdr:nvCxnSpPr>
      <xdr:spPr>
        <a:xfrm>
          <a:off x="6972300" y="6054954"/>
          <a:ext cx="889000" cy="2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61011</xdr:rowOff>
    </xdr:from>
    <xdr:to>
      <xdr:col>41</xdr:col>
      <xdr:colOff>101600</xdr:colOff>
      <xdr:row>36</xdr:row>
      <xdr:rowOff>162611</xdr:rowOff>
    </xdr:to>
    <xdr:sp macro="" textlink="">
      <xdr:nvSpPr>
        <xdr:cNvPr id="301" name="フローチャート: 判断 300"/>
        <xdr:cNvSpPr/>
      </xdr:nvSpPr>
      <xdr:spPr>
        <a:xfrm>
          <a:off x="7810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7688</xdr:rowOff>
    </xdr:from>
    <xdr:ext cx="378565" cy="259045"/>
    <xdr:sp macro="" textlink="">
      <xdr:nvSpPr>
        <xdr:cNvPr id="302" name="テキスト ボックス 301"/>
        <xdr:cNvSpPr txBox="1"/>
      </xdr:nvSpPr>
      <xdr:spPr>
        <a:xfrm>
          <a:off x="7672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26721</xdr:rowOff>
    </xdr:from>
    <xdr:to>
      <xdr:col>36</xdr:col>
      <xdr:colOff>165100</xdr:colOff>
      <xdr:row>36</xdr:row>
      <xdr:rowOff>128321</xdr:rowOff>
    </xdr:to>
    <xdr:sp macro="" textlink="">
      <xdr:nvSpPr>
        <xdr:cNvPr id="303" name="フローチャート: 判断 302"/>
        <xdr:cNvSpPr/>
      </xdr:nvSpPr>
      <xdr:spPr>
        <a:xfrm>
          <a:off x="6921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119448</xdr:rowOff>
    </xdr:from>
    <xdr:ext cx="378565" cy="259045"/>
    <xdr:sp macro="" textlink="">
      <xdr:nvSpPr>
        <xdr:cNvPr id="304" name="テキスト ボックス 303"/>
        <xdr:cNvSpPr txBox="1"/>
      </xdr:nvSpPr>
      <xdr:spPr>
        <a:xfrm>
          <a:off x="6783017" y="62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7975</xdr:rowOff>
    </xdr:from>
    <xdr:to>
      <xdr:col>55</xdr:col>
      <xdr:colOff>50800</xdr:colOff>
      <xdr:row>36</xdr:row>
      <xdr:rowOff>109575</xdr:rowOff>
    </xdr:to>
    <xdr:sp macro="" textlink="">
      <xdr:nvSpPr>
        <xdr:cNvPr id="310" name="楕円 309"/>
        <xdr:cNvSpPr/>
      </xdr:nvSpPr>
      <xdr:spPr>
        <a:xfrm>
          <a:off x="104267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30852</xdr:rowOff>
    </xdr:from>
    <xdr:ext cx="378565" cy="259045"/>
    <xdr:sp macro="" textlink="">
      <xdr:nvSpPr>
        <xdr:cNvPr id="311" name="労働費該当値テキスト"/>
        <xdr:cNvSpPr txBox="1"/>
      </xdr:nvSpPr>
      <xdr:spPr>
        <a:xfrm>
          <a:off x="10528300" y="603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60554</xdr:rowOff>
    </xdr:from>
    <xdr:to>
      <xdr:col>50</xdr:col>
      <xdr:colOff>165100</xdr:colOff>
      <xdr:row>36</xdr:row>
      <xdr:rowOff>162154</xdr:rowOff>
    </xdr:to>
    <xdr:sp macro="" textlink="">
      <xdr:nvSpPr>
        <xdr:cNvPr id="312" name="楕円 311"/>
        <xdr:cNvSpPr/>
      </xdr:nvSpPr>
      <xdr:spPr>
        <a:xfrm>
          <a:off x="9588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7231</xdr:rowOff>
    </xdr:from>
    <xdr:ext cx="378565" cy="259045"/>
    <xdr:sp macro="" textlink="">
      <xdr:nvSpPr>
        <xdr:cNvPr id="313" name="テキスト ボックス 312"/>
        <xdr:cNvSpPr txBox="1"/>
      </xdr:nvSpPr>
      <xdr:spPr>
        <a:xfrm>
          <a:off x="9450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162052</xdr:rowOff>
    </xdr:from>
    <xdr:to>
      <xdr:col>46</xdr:col>
      <xdr:colOff>38100</xdr:colOff>
      <xdr:row>36</xdr:row>
      <xdr:rowOff>92202</xdr:rowOff>
    </xdr:to>
    <xdr:sp macro="" textlink="">
      <xdr:nvSpPr>
        <xdr:cNvPr id="314" name="楕円 313"/>
        <xdr:cNvSpPr/>
      </xdr:nvSpPr>
      <xdr:spPr>
        <a:xfrm>
          <a:off x="8699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108729</xdr:rowOff>
    </xdr:from>
    <xdr:ext cx="378565" cy="259045"/>
    <xdr:sp macro="" textlink="">
      <xdr:nvSpPr>
        <xdr:cNvPr id="315" name="テキスト ボックス 314"/>
        <xdr:cNvSpPr txBox="1"/>
      </xdr:nvSpPr>
      <xdr:spPr>
        <a:xfrm>
          <a:off x="8561017" y="5938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64669</xdr:rowOff>
    </xdr:from>
    <xdr:to>
      <xdr:col>41</xdr:col>
      <xdr:colOff>101600</xdr:colOff>
      <xdr:row>36</xdr:row>
      <xdr:rowOff>166269</xdr:rowOff>
    </xdr:to>
    <xdr:sp macro="" textlink="">
      <xdr:nvSpPr>
        <xdr:cNvPr id="316" name="楕円 315"/>
        <xdr:cNvSpPr/>
      </xdr:nvSpPr>
      <xdr:spPr>
        <a:xfrm>
          <a:off x="7810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157396</xdr:rowOff>
    </xdr:from>
    <xdr:ext cx="378565" cy="259045"/>
    <xdr:sp macro="" textlink="">
      <xdr:nvSpPr>
        <xdr:cNvPr id="317" name="テキスト ボックス 316"/>
        <xdr:cNvSpPr txBox="1"/>
      </xdr:nvSpPr>
      <xdr:spPr>
        <a:xfrm>
          <a:off x="7672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3404</xdr:rowOff>
    </xdr:from>
    <xdr:to>
      <xdr:col>36</xdr:col>
      <xdr:colOff>165100</xdr:colOff>
      <xdr:row>35</xdr:row>
      <xdr:rowOff>105004</xdr:rowOff>
    </xdr:to>
    <xdr:sp macro="" textlink="">
      <xdr:nvSpPr>
        <xdr:cNvPr id="318" name="楕円 317"/>
        <xdr:cNvSpPr/>
      </xdr:nvSpPr>
      <xdr:spPr>
        <a:xfrm>
          <a:off x="6921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121531</xdr:rowOff>
    </xdr:from>
    <xdr:ext cx="469744" cy="259045"/>
    <xdr:sp macro="" textlink="">
      <xdr:nvSpPr>
        <xdr:cNvPr id="319" name="テキスト ボックス 318"/>
        <xdr:cNvSpPr txBox="1"/>
      </xdr:nvSpPr>
      <xdr:spPr>
        <a:xfrm>
          <a:off x="6737428" y="5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3" name="テキスト ボックス 332"/>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52</xdr:row>
      <xdr:rowOff>111777</xdr:rowOff>
    </xdr:from>
    <xdr:ext cx="377026" cy="259045"/>
    <xdr:sp macro="" textlink="">
      <xdr:nvSpPr>
        <xdr:cNvPr id="335" name="テキスト ボックス 334"/>
        <xdr:cNvSpPr txBox="1"/>
      </xdr:nvSpPr>
      <xdr:spPr>
        <a:xfrm>
          <a:off x="6226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49</xdr:row>
      <xdr:rowOff>168927</xdr:rowOff>
    </xdr:from>
    <xdr:ext cx="377026" cy="259045"/>
    <xdr:sp macro="" textlink="">
      <xdr:nvSpPr>
        <xdr:cNvPr id="337" name="テキスト ボックス 336"/>
        <xdr:cNvSpPr txBox="1"/>
      </xdr:nvSpPr>
      <xdr:spPr>
        <a:xfrm>
          <a:off x="6226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47</xdr:row>
      <xdr:rowOff>54627</xdr:rowOff>
    </xdr:from>
    <xdr:ext cx="377026" cy="259045"/>
    <xdr:sp macro="" textlink="">
      <xdr:nvSpPr>
        <xdr:cNvPr id="339" name="テキスト ボックス 338"/>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135128</xdr:rowOff>
    </xdr:from>
    <xdr:to>
      <xdr:col>54</xdr:col>
      <xdr:colOff>189865</xdr:colOff>
      <xdr:row>58</xdr:row>
      <xdr:rowOff>139700</xdr:rowOff>
    </xdr:to>
    <xdr:cxnSp macro="">
      <xdr:nvCxnSpPr>
        <xdr:cNvPr id="341" name="直線コネクタ 340"/>
        <xdr:cNvCxnSpPr/>
      </xdr:nvCxnSpPr>
      <xdr:spPr>
        <a:xfrm flipV="1">
          <a:off x="10475595" y="8707628"/>
          <a:ext cx="127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81805</xdr:rowOff>
    </xdr:from>
    <xdr:ext cx="378565" cy="259045"/>
    <xdr:sp macro="" textlink="">
      <xdr:nvSpPr>
        <xdr:cNvPr id="344" name="農林水産業費最大値テキスト"/>
        <xdr:cNvSpPr txBox="1"/>
      </xdr:nvSpPr>
      <xdr:spPr>
        <a:xfrm>
          <a:off x="10528300" y="8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135128</xdr:rowOff>
    </xdr:from>
    <xdr:to>
      <xdr:col>55</xdr:col>
      <xdr:colOff>88900</xdr:colOff>
      <xdr:row>50</xdr:row>
      <xdr:rowOff>135128</xdr:rowOff>
    </xdr:to>
    <xdr:cxnSp macro="">
      <xdr:nvCxnSpPr>
        <xdr:cNvPr id="345" name="直線コネクタ 344"/>
        <xdr:cNvCxnSpPr/>
      </xdr:nvCxnSpPr>
      <xdr:spPr>
        <a:xfrm>
          <a:off x="10388600" y="870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114063</xdr:rowOff>
    </xdr:from>
    <xdr:ext cx="378565" cy="259045"/>
    <xdr:sp macro="" textlink="">
      <xdr:nvSpPr>
        <xdr:cNvPr id="347" name="農林水産業費平均値テキスト"/>
        <xdr:cNvSpPr txBox="1"/>
      </xdr:nvSpPr>
      <xdr:spPr>
        <a:xfrm>
          <a:off x="10528300" y="95438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91186</xdr:rowOff>
    </xdr:from>
    <xdr:to>
      <xdr:col>55</xdr:col>
      <xdr:colOff>50800</xdr:colOff>
      <xdr:row>57</xdr:row>
      <xdr:rowOff>21336</xdr:rowOff>
    </xdr:to>
    <xdr:sp macro="" textlink="">
      <xdr:nvSpPr>
        <xdr:cNvPr id="348" name="フローチャート: 判断 347"/>
        <xdr:cNvSpPr/>
      </xdr:nvSpPr>
      <xdr:spPr>
        <a:xfrm>
          <a:off x="10426700" y="969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155194</xdr:rowOff>
    </xdr:from>
    <xdr:to>
      <xdr:col>50</xdr:col>
      <xdr:colOff>165100</xdr:colOff>
      <xdr:row>57</xdr:row>
      <xdr:rowOff>85344</xdr:rowOff>
    </xdr:to>
    <xdr:sp macro="" textlink="">
      <xdr:nvSpPr>
        <xdr:cNvPr id="350" name="フローチャート: 判断 349"/>
        <xdr:cNvSpPr/>
      </xdr:nvSpPr>
      <xdr:spPr>
        <a:xfrm>
          <a:off x="9588500" y="97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101871</xdr:rowOff>
    </xdr:from>
    <xdr:ext cx="378565" cy="259045"/>
    <xdr:sp macro="" textlink="">
      <xdr:nvSpPr>
        <xdr:cNvPr id="351" name="テキスト ボックス 350"/>
        <xdr:cNvSpPr txBox="1"/>
      </xdr:nvSpPr>
      <xdr:spPr>
        <a:xfrm>
          <a:off x="9450017" y="953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162052</xdr:rowOff>
    </xdr:from>
    <xdr:to>
      <xdr:col>46</xdr:col>
      <xdr:colOff>38100</xdr:colOff>
      <xdr:row>57</xdr:row>
      <xdr:rowOff>92202</xdr:rowOff>
    </xdr:to>
    <xdr:sp macro="" textlink="">
      <xdr:nvSpPr>
        <xdr:cNvPr id="353" name="フローチャート: 判断 352"/>
        <xdr:cNvSpPr/>
      </xdr:nvSpPr>
      <xdr:spPr>
        <a:xfrm>
          <a:off x="8699500" y="97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108729</xdr:rowOff>
    </xdr:from>
    <xdr:ext cx="378565" cy="259045"/>
    <xdr:sp macro="" textlink="">
      <xdr:nvSpPr>
        <xdr:cNvPr id="354" name="テキスト ボックス 353"/>
        <xdr:cNvSpPr txBox="1"/>
      </xdr:nvSpPr>
      <xdr:spPr>
        <a:xfrm>
          <a:off x="8561017" y="95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148336</xdr:rowOff>
    </xdr:from>
    <xdr:to>
      <xdr:col>41</xdr:col>
      <xdr:colOff>101600</xdr:colOff>
      <xdr:row>57</xdr:row>
      <xdr:rowOff>78486</xdr:rowOff>
    </xdr:to>
    <xdr:sp macro="" textlink="">
      <xdr:nvSpPr>
        <xdr:cNvPr id="356" name="フローチャート: 判断 355"/>
        <xdr:cNvSpPr/>
      </xdr:nvSpPr>
      <xdr:spPr>
        <a:xfrm>
          <a:off x="78105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95013</xdr:rowOff>
    </xdr:from>
    <xdr:ext cx="378565" cy="259045"/>
    <xdr:sp macro="" textlink="">
      <xdr:nvSpPr>
        <xdr:cNvPr id="357" name="テキスト ボックス 356"/>
        <xdr:cNvSpPr txBox="1"/>
      </xdr:nvSpPr>
      <xdr:spPr>
        <a:xfrm>
          <a:off x="7672017" y="952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xdr:rowOff>
    </xdr:from>
    <xdr:to>
      <xdr:col>36</xdr:col>
      <xdr:colOff>165100</xdr:colOff>
      <xdr:row>57</xdr:row>
      <xdr:rowOff>115062</xdr:rowOff>
    </xdr:to>
    <xdr:sp macro="" textlink="">
      <xdr:nvSpPr>
        <xdr:cNvPr id="358" name="フローチャート: 判断 357"/>
        <xdr:cNvSpPr/>
      </xdr:nvSpPr>
      <xdr:spPr>
        <a:xfrm>
          <a:off x="6921500" y="978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131589</xdr:rowOff>
    </xdr:from>
    <xdr:ext cx="378565" cy="259045"/>
    <xdr:sp macro="" textlink="">
      <xdr:nvSpPr>
        <xdr:cNvPr id="359" name="テキスト ボックス 358"/>
        <xdr:cNvSpPr txBox="1"/>
      </xdr:nvSpPr>
      <xdr:spPr>
        <a:xfrm>
          <a:off x="6783017" y="956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147793</xdr:rowOff>
    </xdr:from>
    <xdr:to>
      <xdr:col>54</xdr:col>
      <xdr:colOff>189865</xdr:colOff>
      <xdr:row>78</xdr:row>
      <xdr:rowOff>63531</xdr:rowOff>
    </xdr:to>
    <xdr:cxnSp macro="">
      <xdr:nvCxnSpPr>
        <xdr:cNvPr id="396" name="直線コネクタ 395"/>
        <xdr:cNvCxnSpPr/>
      </xdr:nvCxnSpPr>
      <xdr:spPr>
        <a:xfrm flipV="1">
          <a:off x="10475595" y="12320743"/>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67358</xdr:rowOff>
    </xdr:from>
    <xdr:ext cx="469744" cy="259045"/>
    <xdr:sp macro="" textlink="">
      <xdr:nvSpPr>
        <xdr:cNvPr id="397" name="商工費最小値テキスト"/>
        <xdr:cNvSpPr txBox="1"/>
      </xdr:nvSpPr>
      <xdr:spPr>
        <a:xfrm>
          <a:off x="10528300" y="134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63531</xdr:rowOff>
    </xdr:from>
    <xdr:to>
      <xdr:col>55</xdr:col>
      <xdr:colOff>88900</xdr:colOff>
      <xdr:row>78</xdr:row>
      <xdr:rowOff>63531</xdr:rowOff>
    </xdr:to>
    <xdr:cxnSp macro="">
      <xdr:nvCxnSpPr>
        <xdr:cNvPr id="398" name="直線コネクタ 397"/>
        <xdr:cNvCxnSpPr/>
      </xdr:nvCxnSpPr>
      <xdr:spPr>
        <a:xfrm>
          <a:off x="10388600" y="134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94470</xdr:rowOff>
    </xdr:from>
    <xdr:ext cx="534377" cy="259045"/>
    <xdr:sp macro="" textlink="">
      <xdr:nvSpPr>
        <xdr:cNvPr id="399" name="商工費最大値テキスト"/>
        <xdr:cNvSpPr txBox="1"/>
      </xdr:nvSpPr>
      <xdr:spPr>
        <a:xfrm>
          <a:off x="10528300" y="120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147793</xdr:rowOff>
    </xdr:from>
    <xdr:to>
      <xdr:col>55</xdr:col>
      <xdr:colOff>88900</xdr:colOff>
      <xdr:row>71</xdr:row>
      <xdr:rowOff>147793</xdr:rowOff>
    </xdr:to>
    <xdr:cxnSp macro="">
      <xdr:nvCxnSpPr>
        <xdr:cNvPr id="400" name="直線コネクタ 399"/>
        <xdr:cNvCxnSpPr/>
      </xdr:nvCxnSpPr>
      <xdr:spPr>
        <a:xfrm>
          <a:off x="10388600" y="1232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123652</xdr:rowOff>
    </xdr:from>
    <xdr:to>
      <xdr:col>55</xdr:col>
      <xdr:colOff>0</xdr:colOff>
      <xdr:row>73</xdr:row>
      <xdr:rowOff>131013</xdr:rowOff>
    </xdr:to>
    <xdr:cxnSp macro="">
      <xdr:nvCxnSpPr>
        <xdr:cNvPr id="401" name="直線コネクタ 400"/>
        <xdr:cNvCxnSpPr/>
      </xdr:nvCxnSpPr>
      <xdr:spPr>
        <a:xfrm>
          <a:off x="9639300" y="12639502"/>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37975</xdr:rowOff>
    </xdr:from>
    <xdr:ext cx="469744" cy="259045"/>
    <xdr:sp macro="" textlink="">
      <xdr:nvSpPr>
        <xdr:cNvPr id="402" name="商工費平均値テキスト"/>
        <xdr:cNvSpPr txBox="1"/>
      </xdr:nvSpPr>
      <xdr:spPr>
        <a:xfrm>
          <a:off x="10528300" y="13239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59548</xdr:rowOff>
    </xdr:from>
    <xdr:to>
      <xdr:col>55</xdr:col>
      <xdr:colOff>50800</xdr:colOff>
      <xdr:row>77</xdr:row>
      <xdr:rowOff>161148</xdr:rowOff>
    </xdr:to>
    <xdr:sp macro="" textlink="">
      <xdr:nvSpPr>
        <xdr:cNvPr id="403" name="フローチャート: 判断 402"/>
        <xdr:cNvSpPr/>
      </xdr:nvSpPr>
      <xdr:spPr>
        <a:xfrm>
          <a:off x="104267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118166</xdr:rowOff>
    </xdr:from>
    <xdr:to>
      <xdr:col>50</xdr:col>
      <xdr:colOff>114300</xdr:colOff>
      <xdr:row>73</xdr:row>
      <xdr:rowOff>123652</xdr:rowOff>
    </xdr:to>
    <xdr:cxnSp macro="">
      <xdr:nvCxnSpPr>
        <xdr:cNvPr id="404" name="直線コネクタ 403"/>
        <xdr:cNvCxnSpPr/>
      </xdr:nvCxnSpPr>
      <xdr:spPr>
        <a:xfrm>
          <a:off x="8750300" y="1263401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55479</xdr:rowOff>
    </xdr:from>
    <xdr:to>
      <xdr:col>50</xdr:col>
      <xdr:colOff>165100</xdr:colOff>
      <xdr:row>77</xdr:row>
      <xdr:rowOff>157079</xdr:rowOff>
    </xdr:to>
    <xdr:sp macro="" textlink="">
      <xdr:nvSpPr>
        <xdr:cNvPr id="405" name="フローチャート: 判断 404"/>
        <xdr:cNvSpPr/>
      </xdr:nvSpPr>
      <xdr:spPr>
        <a:xfrm>
          <a:off x="9588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148206</xdr:rowOff>
    </xdr:from>
    <xdr:ext cx="469744" cy="259045"/>
    <xdr:sp macro="" textlink="">
      <xdr:nvSpPr>
        <xdr:cNvPr id="406" name="テキスト ボックス 405"/>
        <xdr:cNvSpPr txBox="1"/>
      </xdr:nvSpPr>
      <xdr:spPr>
        <a:xfrm>
          <a:off x="9404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20188</xdr:rowOff>
    </xdr:from>
    <xdr:to>
      <xdr:col>45</xdr:col>
      <xdr:colOff>177800</xdr:colOff>
      <xdr:row>73</xdr:row>
      <xdr:rowOff>118166</xdr:rowOff>
    </xdr:to>
    <xdr:cxnSp macro="">
      <xdr:nvCxnSpPr>
        <xdr:cNvPr id="407" name="直線コネクタ 406"/>
        <xdr:cNvCxnSpPr/>
      </xdr:nvCxnSpPr>
      <xdr:spPr>
        <a:xfrm>
          <a:off x="7861300" y="12536038"/>
          <a:ext cx="889000" cy="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36230</xdr:rowOff>
    </xdr:from>
    <xdr:to>
      <xdr:col>46</xdr:col>
      <xdr:colOff>38100</xdr:colOff>
      <xdr:row>77</xdr:row>
      <xdr:rowOff>137830</xdr:rowOff>
    </xdr:to>
    <xdr:sp macro="" textlink="">
      <xdr:nvSpPr>
        <xdr:cNvPr id="408" name="フローチャート: 判断 407"/>
        <xdr:cNvSpPr/>
      </xdr:nvSpPr>
      <xdr:spPr>
        <a:xfrm>
          <a:off x="8699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128957</xdr:rowOff>
    </xdr:from>
    <xdr:ext cx="469744" cy="259045"/>
    <xdr:sp macro="" textlink="">
      <xdr:nvSpPr>
        <xdr:cNvPr id="409" name="テキスト ボックス 408"/>
        <xdr:cNvSpPr txBox="1"/>
      </xdr:nvSpPr>
      <xdr:spPr>
        <a:xfrm>
          <a:off x="8515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20188</xdr:rowOff>
    </xdr:from>
    <xdr:to>
      <xdr:col>41</xdr:col>
      <xdr:colOff>50800</xdr:colOff>
      <xdr:row>73</xdr:row>
      <xdr:rowOff>34316</xdr:rowOff>
    </xdr:to>
    <xdr:cxnSp macro="">
      <xdr:nvCxnSpPr>
        <xdr:cNvPr id="410" name="直線コネクタ 409"/>
        <xdr:cNvCxnSpPr/>
      </xdr:nvCxnSpPr>
      <xdr:spPr>
        <a:xfrm flipV="1">
          <a:off x="6972300" y="12536038"/>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49764</xdr:rowOff>
    </xdr:from>
    <xdr:to>
      <xdr:col>41</xdr:col>
      <xdr:colOff>101600</xdr:colOff>
      <xdr:row>77</xdr:row>
      <xdr:rowOff>151364</xdr:rowOff>
    </xdr:to>
    <xdr:sp macro="" textlink="">
      <xdr:nvSpPr>
        <xdr:cNvPr id="411" name="フローチャート: 判断 410"/>
        <xdr:cNvSpPr/>
      </xdr:nvSpPr>
      <xdr:spPr>
        <a:xfrm>
          <a:off x="7810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142491</xdr:rowOff>
    </xdr:from>
    <xdr:ext cx="469744" cy="259045"/>
    <xdr:sp macro="" textlink="">
      <xdr:nvSpPr>
        <xdr:cNvPr id="412" name="テキスト ボックス 411"/>
        <xdr:cNvSpPr txBox="1"/>
      </xdr:nvSpPr>
      <xdr:spPr>
        <a:xfrm>
          <a:off x="7626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3" name="フローチャート: 判断 412"/>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4" name="テキスト ボックス 413"/>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80213</xdr:rowOff>
    </xdr:from>
    <xdr:to>
      <xdr:col>55</xdr:col>
      <xdr:colOff>50800</xdr:colOff>
      <xdr:row>74</xdr:row>
      <xdr:rowOff>10363</xdr:rowOff>
    </xdr:to>
    <xdr:sp macro="" textlink="">
      <xdr:nvSpPr>
        <xdr:cNvPr id="420" name="楕円 419"/>
        <xdr:cNvSpPr/>
      </xdr:nvSpPr>
      <xdr:spPr>
        <a:xfrm>
          <a:off x="10426700" y="125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103090</xdr:rowOff>
    </xdr:from>
    <xdr:ext cx="534377" cy="259045"/>
    <xdr:sp macro="" textlink="">
      <xdr:nvSpPr>
        <xdr:cNvPr id="421" name="商工費該当値テキスト"/>
        <xdr:cNvSpPr txBox="1"/>
      </xdr:nvSpPr>
      <xdr:spPr>
        <a:xfrm>
          <a:off x="10528300" y="124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72852</xdr:rowOff>
    </xdr:from>
    <xdr:to>
      <xdr:col>50</xdr:col>
      <xdr:colOff>165100</xdr:colOff>
      <xdr:row>74</xdr:row>
      <xdr:rowOff>3002</xdr:rowOff>
    </xdr:to>
    <xdr:sp macro="" textlink="">
      <xdr:nvSpPr>
        <xdr:cNvPr id="422" name="楕円 421"/>
        <xdr:cNvSpPr/>
      </xdr:nvSpPr>
      <xdr:spPr>
        <a:xfrm>
          <a:off x="9588500" y="12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19529</xdr:rowOff>
    </xdr:from>
    <xdr:ext cx="534377" cy="259045"/>
    <xdr:sp macro="" textlink="">
      <xdr:nvSpPr>
        <xdr:cNvPr id="423" name="テキスト ボックス 422"/>
        <xdr:cNvSpPr txBox="1"/>
      </xdr:nvSpPr>
      <xdr:spPr>
        <a:xfrm>
          <a:off x="9372111" y="12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67366</xdr:rowOff>
    </xdr:from>
    <xdr:to>
      <xdr:col>46</xdr:col>
      <xdr:colOff>38100</xdr:colOff>
      <xdr:row>73</xdr:row>
      <xdr:rowOff>168966</xdr:rowOff>
    </xdr:to>
    <xdr:sp macro="" textlink="">
      <xdr:nvSpPr>
        <xdr:cNvPr id="424" name="楕円 423"/>
        <xdr:cNvSpPr/>
      </xdr:nvSpPr>
      <xdr:spPr>
        <a:xfrm>
          <a:off x="8699500" y="125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14043</xdr:rowOff>
    </xdr:from>
    <xdr:ext cx="534377" cy="259045"/>
    <xdr:sp macro="" textlink="">
      <xdr:nvSpPr>
        <xdr:cNvPr id="425" name="テキスト ボックス 424"/>
        <xdr:cNvSpPr txBox="1"/>
      </xdr:nvSpPr>
      <xdr:spPr>
        <a:xfrm>
          <a:off x="8483111" y="123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140838</xdr:rowOff>
    </xdr:from>
    <xdr:to>
      <xdr:col>41</xdr:col>
      <xdr:colOff>101600</xdr:colOff>
      <xdr:row>73</xdr:row>
      <xdr:rowOff>70988</xdr:rowOff>
    </xdr:to>
    <xdr:sp macro="" textlink="">
      <xdr:nvSpPr>
        <xdr:cNvPr id="426" name="楕円 425"/>
        <xdr:cNvSpPr/>
      </xdr:nvSpPr>
      <xdr:spPr>
        <a:xfrm>
          <a:off x="7810500" y="1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87515</xdr:rowOff>
    </xdr:from>
    <xdr:ext cx="534377" cy="259045"/>
    <xdr:sp macro="" textlink="">
      <xdr:nvSpPr>
        <xdr:cNvPr id="427" name="テキスト ボックス 426"/>
        <xdr:cNvSpPr txBox="1"/>
      </xdr:nvSpPr>
      <xdr:spPr>
        <a:xfrm>
          <a:off x="7594111" y="122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154966</xdr:rowOff>
    </xdr:from>
    <xdr:to>
      <xdr:col>36</xdr:col>
      <xdr:colOff>165100</xdr:colOff>
      <xdr:row>73</xdr:row>
      <xdr:rowOff>85116</xdr:rowOff>
    </xdr:to>
    <xdr:sp macro="" textlink="">
      <xdr:nvSpPr>
        <xdr:cNvPr id="428" name="楕円 427"/>
        <xdr:cNvSpPr/>
      </xdr:nvSpPr>
      <xdr:spPr>
        <a:xfrm>
          <a:off x="6921500" y="124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101643</xdr:rowOff>
    </xdr:from>
    <xdr:ext cx="534377" cy="259045"/>
    <xdr:sp macro="" textlink="">
      <xdr:nvSpPr>
        <xdr:cNvPr id="429" name="テキスト ボックス 428"/>
        <xdr:cNvSpPr txBox="1"/>
      </xdr:nvSpPr>
      <xdr:spPr>
        <a:xfrm>
          <a:off x="6705111" y="122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94100</xdr:rowOff>
    </xdr:from>
    <xdr:to>
      <xdr:col>54</xdr:col>
      <xdr:colOff>189865</xdr:colOff>
      <xdr:row>98</xdr:row>
      <xdr:rowOff>97856</xdr:rowOff>
    </xdr:to>
    <xdr:cxnSp macro="">
      <xdr:nvCxnSpPr>
        <xdr:cNvPr id="455" name="直線コネクタ 454"/>
        <xdr:cNvCxnSpPr/>
      </xdr:nvCxnSpPr>
      <xdr:spPr>
        <a:xfrm flipV="1">
          <a:off x="10475595" y="15524600"/>
          <a:ext cx="1270" cy="137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101683</xdr:rowOff>
    </xdr:from>
    <xdr:ext cx="534377" cy="259045"/>
    <xdr:sp macro="" textlink="">
      <xdr:nvSpPr>
        <xdr:cNvPr id="456" name="土木費最小値テキスト"/>
        <xdr:cNvSpPr txBox="1"/>
      </xdr:nvSpPr>
      <xdr:spPr>
        <a:xfrm>
          <a:off x="10528300" y="169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97856</xdr:rowOff>
    </xdr:from>
    <xdr:to>
      <xdr:col>55</xdr:col>
      <xdr:colOff>88900</xdr:colOff>
      <xdr:row>98</xdr:row>
      <xdr:rowOff>97856</xdr:rowOff>
    </xdr:to>
    <xdr:cxnSp macro="">
      <xdr:nvCxnSpPr>
        <xdr:cNvPr id="457" name="直線コネクタ 456"/>
        <xdr:cNvCxnSpPr/>
      </xdr:nvCxnSpPr>
      <xdr:spPr>
        <a:xfrm>
          <a:off x="10388600" y="1689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40777</xdr:rowOff>
    </xdr:from>
    <xdr:ext cx="599010" cy="259045"/>
    <xdr:sp macro="" textlink="">
      <xdr:nvSpPr>
        <xdr:cNvPr id="458" name="土木費最大値テキスト"/>
        <xdr:cNvSpPr txBox="1"/>
      </xdr:nvSpPr>
      <xdr:spPr>
        <a:xfrm>
          <a:off x="10528300" y="152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94100</xdr:rowOff>
    </xdr:from>
    <xdr:to>
      <xdr:col>55</xdr:col>
      <xdr:colOff>88900</xdr:colOff>
      <xdr:row>90</xdr:row>
      <xdr:rowOff>94100</xdr:rowOff>
    </xdr:to>
    <xdr:cxnSp macro="">
      <xdr:nvCxnSpPr>
        <xdr:cNvPr id="459" name="直線コネクタ 458"/>
        <xdr:cNvCxnSpPr/>
      </xdr:nvCxnSpPr>
      <xdr:spPr>
        <a:xfrm>
          <a:off x="10388600" y="155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107238</xdr:rowOff>
    </xdr:from>
    <xdr:to>
      <xdr:col>55</xdr:col>
      <xdr:colOff>0</xdr:colOff>
      <xdr:row>97</xdr:row>
      <xdr:rowOff>109046</xdr:rowOff>
    </xdr:to>
    <xdr:cxnSp macro="">
      <xdr:nvCxnSpPr>
        <xdr:cNvPr id="460" name="直線コネクタ 459"/>
        <xdr:cNvCxnSpPr/>
      </xdr:nvCxnSpPr>
      <xdr:spPr>
        <a:xfrm flipV="1">
          <a:off x="9639300" y="16737888"/>
          <a:ext cx="8382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37144</xdr:rowOff>
    </xdr:from>
    <xdr:ext cx="534377" cy="259045"/>
    <xdr:sp macro="" textlink="">
      <xdr:nvSpPr>
        <xdr:cNvPr id="461" name="土木費平均値テキスト"/>
        <xdr:cNvSpPr txBox="1"/>
      </xdr:nvSpPr>
      <xdr:spPr>
        <a:xfrm>
          <a:off x="10528300" y="16496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14267</xdr:rowOff>
    </xdr:from>
    <xdr:to>
      <xdr:col>55</xdr:col>
      <xdr:colOff>50800</xdr:colOff>
      <xdr:row>97</xdr:row>
      <xdr:rowOff>115867</xdr:rowOff>
    </xdr:to>
    <xdr:sp macro="" textlink="">
      <xdr:nvSpPr>
        <xdr:cNvPr id="462" name="フローチャート: 判断 461"/>
        <xdr:cNvSpPr/>
      </xdr:nvSpPr>
      <xdr:spPr>
        <a:xfrm>
          <a:off x="104267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109046</xdr:rowOff>
    </xdr:from>
    <xdr:to>
      <xdr:col>50</xdr:col>
      <xdr:colOff>114300</xdr:colOff>
      <xdr:row>97</xdr:row>
      <xdr:rowOff>138111</xdr:rowOff>
    </xdr:to>
    <xdr:cxnSp macro="">
      <xdr:nvCxnSpPr>
        <xdr:cNvPr id="463" name="直線コネクタ 462"/>
        <xdr:cNvCxnSpPr/>
      </xdr:nvCxnSpPr>
      <xdr:spPr>
        <a:xfrm flipV="1">
          <a:off x="8750300" y="16739696"/>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131431</xdr:rowOff>
    </xdr:from>
    <xdr:to>
      <xdr:col>50</xdr:col>
      <xdr:colOff>165100</xdr:colOff>
      <xdr:row>97</xdr:row>
      <xdr:rowOff>61581</xdr:rowOff>
    </xdr:to>
    <xdr:sp macro="" textlink="">
      <xdr:nvSpPr>
        <xdr:cNvPr id="464" name="フローチャート: 判断 463"/>
        <xdr:cNvSpPr/>
      </xdr:nvSpPr>
      <xdr:spPr>
        <a:xfrm>
          <a:off x="9588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78108</xdr:rowOff>
    </xdr:from>
    <xdr:ext cx="534377" cy="259045"/>
    <xdr:sp macro="" textlink="">
      <xdr:nvSpPr>
        <xdr:cNvPr id="465" name="テキスト ボックス 464"/>
        <xdr:cNvSpPr txBox="1"/>
      </xdr:nvSpPr>
      <xdr:spPr>
        <a:xfrm>
          <a:off x="9372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138111</xdr:rowOff>
    </xdr:from>
    <xdr:to>
      <xdr:col>45</xdr:col>
      <xdr:colOff>177800</xdr:colOff>
      <xdr:row>97</xdr:row>
      <xdr:rowOff>160144</xdr:rowOff>
    </xdr:to>
    <xdr:cxnSp macro="">
      <xdr:nvCxnSpPr>
        <xdr:cNvPr id="466" name="直線コネクタ 465"/>
        <xdr:cNvCxnSpPr/>
      </xdr:nvCxnSpPr>
      <xdr:spPr>
        <a:xfrm flipV="1">
          <a:off x="7861300" y="16768761"/>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170259</xdr:rowOff>
    </xdr:from>
    <xdr:to>
      <xdr:col>46</xdr:col>
      <xdr:colOff>38100</xdr:colOff>
      <xdr:row>97</xdr:row>
      <xdr:rowOff>100409</xdr:rowOff>
    </xdr:to>
    <xdr:sp macro="" textlink="">
      <xdr:nvSpPr>
        <xdr:cNvPr id="467" name="フローチャート: 判断 466"/>
        <xdr:cNvSpPr/>
      </xdr:nvSpPr>
      <xdr:spPr>
        <a:xfrm>
          <a:off x="8699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116936</xdr:rowOff>
    </xdr:from>
    <xdr:ext cx="534377" cy="259045"/>
    <xdr:sp macro="" textlink="">
      <xdr:nvSpPr>
        <xdr:cNvPr id="468" name="テキスト ボックス 467"/>
        <xdr:cNvSpPr txBox="1"/>
      </xdr:nvSpPr>
      <xdr:spPr>
        <a:xfrm>
          <a:off x="8483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141692</xdr:rowOff>
    </xdr:from>
    <xdr:to>
      <xdr:col>41</xdr:col>
      <xdr:colOff>50800</xdr:colOff>
      <xdr:row>97</xdr:row>
      <xdr:rowOff>160144</xdr:rowOff>
    </xdr:to>
    <xdr:cxnSp macro="">
      <xdr:nvCxnSpPr>
        <xdr:cNvPr id="469" name="直線コネクタ 468"/>
        <xdr:cNvCxnSpPr/>
      </xdr:nvCxnSpPr>
      <xdr:spPr>
        <a:xfrm>
          <a:off x="6972300" y="16772342"/>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1009</xdr:rowOff>
    </xdr:from>
    <xdr:to>
      <xdr:col>41</xdr:col>
      <xdr:colOff>101600</xdr:colOff>
      <xdr:row>97</xdr:row>
      <xdr:rowOff>102609</xdr:rowOff>
    </xdr:to>
    <xdr:sp macro="" textlink="">
      <xdr:nvSpPr>
        <xdr:cNvPr id="470" name="フローチャート: 判断 469"/>
        <xdr:cNvSpPr/>
      </xdr:nvSpPr>
      <xdr:spPr>
        <a:xfrm>
          <a:off x="7810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119136</xdr:rowOff>
    </xdr:from>
    <xdr:ext cx="534377" cy="259045"/>
    <xdr:sp macro="" textlink="">
      <xdr:nvSpPr>
        <xdr:cNvPr id="471" name="テキスト ボックス 470"/>
        <xdr:cNvSpPr txBox="1"/>
      </xdr:nvSpPr>
      <xdr:spPr>
        <a:xfrm>
          <a:off x="7594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72" name="フローチャート: 判断 471"/>
        <xdr:cNvSpPr/>
      </xdr:nvSpPr>
      <xdr:spPr>
        <a:xfrm>
          <a:off x="692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162222</xdr:rowOff>
    </xdr:from>
    <xdr:ext cx="534377" cy="259045"/>
    <xdr:sp macro="" textlink="">
      <xdr:nvSpPr>
        <xdr:cNvPr id="473" name="テキスト ボックス 472"/>
        <xdr:cNvSpPr txBox="1"/>
      </xdr:nvSpPr>
      <xdr:spPr>
        <a:xfrm>
          <a:off x="6705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56438</xdr:rowOff>
    </xdr:from>
    <xdr:to>
      <xdr:col>55</xdr:col>
      <xdr:colOff>50800</xdr:colOff>
      <xdr:row>97</xdr:row>
      <xdr:rowOff>158038</xdr:rowOff>
    </xdr:to>
    <xdr:sp macro="" textlink="">
      <xdr:nvSpPr>
        <xdr:cNvPr id="479" name="楕円 478"/>
        <xdr:cNvSpPr/>
      </xdr:nvSpPr>
      <xdr:spPr>
        <a:xfrm>
          <a:off x="104267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34865</xdr:rowOff>
    </xdr:from>
    <xdr:ext cx="534377" cy="259045"/>
    <xdr:sp macro="" textlink="">
      <xdr:nvSpPr>
        <xdr:cNvPr id="480" name="土木費該当値テキスト"/>
        <xdr:cNvSpPr txBox="1"/>
      </xdr:nvSpPr>
      <xdr:spPr>
        <a:xfrm>
          <a:off x="10528300" y="1666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58246</xdr:rowOff>
    </xdr:from>
    <xdr:to>
      <xdr:col>50</xdr:col>
      <xdr:colOff>165100</xdr:colOff>
      <xdr:row>97</xdr:row>
      <xdr:rowOff>159846</xdr:rowOff>
    </xdr:to>
    <xdr:sp macro="" textlink="">
      <xdr:nvSpPr>
        <xdr:cNvPr id="481" name="楕円 480"/>
        <xdr:cNvSpPr/>
      </xdr:nvSpPr>
      <xdr:spPr>
        <a:xfrm>
          <a:off x="9588500" y="166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150973</xdr:rowOff>
    </xdr:from>
    <xdr:ext cx="534377" cy="259045"/>
    <xdr:sp macro="" textlink="">
      <xdr:nvSpPr>
        <xdr:cNvPr id="482" name="テキスト ボックス 481"/>
        <xdr:cNvSpPr txBox="1"/>
      </xdr:nvSpPr>
      <xdr:spPr>
        <a:xfrm>
          <a:off x="9372111" y="167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87311</xdr:rowOff>
    </xdr:from>
    <xdr:to>
      <xdr:col>46</xdr:col>
      <xdr:colOff>38100</xdr:colOff>
      <xdr:row>98</xdr:row>
      <xdr:rowOff>17461</xdr:rowOff>
    </xdr:to>
    <xdr:sp macro="" textlink="">
      <xdr:nvSpPr>
        <xdr:cNvPr id="483" name="楕円 482"/>
        <xdr:cNvSpPr/>
      </xdr:nvSpPr>
      <xdr:spPr>
        <a:xfrm>
          <a:off x="8699500" y="167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8588</xdr:rowOff>
    </xdr:from>
    <xdr:ext cx="534377" cy="259045"/>
    <xdr:sp macro="" textlink="">
      <xdr:nvSpPr>
        <xdr:cNvPr id="484" name="テキスト ボックス 483"/>
        <xdr:cNvSpPr txBox="1"/>
      </xdr:nvSpPr>
      <xdr:spPr>
        <a:xfrm>
          <a:off x="8483111" y="168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109344</xdr:rowOff>
    </xdr:from>
    <xdr:to>
      <xdr:col>41</xdr:col>
      <xdr:colOff>101600</xdr:colOff>
      <xdr:row>98</xdr:row>
      <xdr:rowOff>39494</xdr:rowOff>
    </xdr:to>
    <xdr:sp macro="" textlink="">
      <xdr:nvSpPr>
        <xdr:cNvPr id="485" name="楕円 484"/>
        <xdr:cNvSpPr/>
      </xdr:nvSpPr>
      <xdr:spPr>
        <a:xfrm>
          <a:off x="7810500" y="167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30621</xdr:rowOff>
    </xdr:from>
    <xdr:ext cx="534377" cy="259045"/>
    <xdr:sp macro="" textlink="">
      <xdr:nvSpPr>
        <xdr:cNvPr id="486" name="テキスト ボックス 485"/>
        <xdr:cNvSpPr txBox="1"/>
      </xdr:nvSpPr>
      <xdr:spPr>
        <a:xfrm>
          <a:off x="7594111" y="168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90892</xdr:rowOff>
    </xdr:from>
    <xdr:to>
      <xdr:col>36</xdr:col>
      <xdr:colOff>165100</xdr:colOff>
      <xdr:row>98</xdr:row>
      <xdr:rowOff>21042</xdr:rowOff>
    </xdr:to>
    <xdr:sp macro="" textlink="">
      <xdr:nvSpPr>
        <xdr:cNvPr id="487" name="楕円 486"/>
        <xdr:cNvSpPr/>
      </xdr:nvSpPr>
      <xdr:spPr>
        <a:xfrm>
          <a:off x="6921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12169</xdr:rowOff>
    </xdr:from>
    <xdr:ext cx="534377" cy="259045"/>
    <xdr:sp macro="" textlink="">
      <xdr:nvSpPr>
        <xdr:cNvPr id="488" name="テキスト ボックス 487"/>
        <xdr:cNvSpPr txBox="1"/>
      </xdr:nvSpPr>
      <xdr:spPr>
        <a:xfrm>
          <a:off x="6705111" y="168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113015</xdr:rowOff>
    </xdr:from>
    <xdr:to>
      <xdr:col>85</xdr:col>
      <xdr:colOff>126364</xdr:colOff>
      <xdr:row>39</xdr:row>
      <xdr:rowOff>37157</xdr:rowOff>
    </xdr:to>
    <xdr:cxnSp macro="">
      <xdr:nvCxnSpPr>
        <xdr:cNvPr id="512" name="直線コネクタ 511"/>
        <xdr:cNvCxnSpPr/>
      </xdr:nvCxnSpPr>
      <xdr:spPr>
        <a:xfrm flipV="1">
          <a:off x="16317595" y="5427965"/>
          <a:ext cx="1269" cy="1295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77756</xdr:rowOff>
    </xdr:from>
    <xdr:ext cx="378565" cy="259045"/>
    <xdr:sp macro="" textlink="">
      <xdr:nvSpPr>
        <xdr:cNvPr id="513" name="消防費最小値テキスト"/>
        <xdr:cNvSpPr txBox="1"/>
      </xdr:nvSpPr>
      <xdr:spPr>
        <a:xfrm>
          <a:off x="16370300" y="67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37157</xdr:rowOff>
    </xdr:from>
    <xdr:to>
      <xdr:col>86</xdr:col>
      <xdr:colOff>25400</xdr:colOff>
      <xdr:row>39</xdr:row>
      <xdr:rowOff>37157</xdr:rowOff>
    </xdr:to>
    <xdr:cxnSp macro="">
      <xdr:nvCxnSpPr>
        <xdr:cNvPr id="514" name="直線コネクタ 513"/>
        <xdr:cNvCxnSpPr/>
      </xdr:nvCxnSpPr>
      <xdr:spPr>
        <a:xfrm>
          <a:off x="16230600" y="672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59692</xdr:rowOff>
    </xdr:from>
    <xdr:ext cx="599010" cy="259045"/>
    <xdr:sp macro="" textlink="">
      <xdr:nvSpPr>
        <xdr:cNvPr id="515" name="消防費最大値テキスト"/>
        <xdr:cNvSpPr txBox="1"/>
      </xdr:nvSpPr>
      <xdr:spPr>
        <a:xfrm>
          <a:off x="16370300" y="52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113015</xdr:rowOff>
    </xdr:from>
    <xdr:to>
      <xdr:col>86</xdr:col>
      <xdr:colOff>25400</xdr:colOff>
      <xdr:row>31</xdr:row>
      <xdr:rowOff>113015</xdr:rowOff>
    </xdr:to>
    <xdr:cxnSp macro="">
      <xdr:nvCxnSpPr>
        <xdr:cNvPr id="516" name="直線コネクタ 515"/>
        <xdr:cNvCxnSpPr/>
      </xdr:nvCxnSpPr>
      <xdr:spPr>
        <a:xfrm>
          <a:off x="16230600" y="542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909</xdr:rowOff>
    </xdr:from>
    <xdr:to>
      <xdr:col>85</xdr:col>
      <xdr:colOff>127000</xdr:colOff>
      <xdr:row>39</xdr:row>
      <xdr:rowOff>7272</xdr:rowOff>
    </xdr:to>
    <xdr:cxnSp macro="">
      <xdr:nvCxnSpPr>
        <xdr:cNvPr id="517" name="直線コネクタ 516"/>
        <xdr:cNvCxnSpPr/>
      </xdr:nvCxnSpPr>
      <xdr:spPr>
        <a:xfrm flipV="1">
          <a:off x="15481300" y="6687459"/>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122207</xdr:rowOff>
    </xdr:from>
    <xdr:ext cx="469744" cy="259045"/>
    <xdr:sp macro="" textlink="">
      <xdr:nvSpPr>
        <xdr:cNvPr id="518" name="消防費平均値テキスト"/>
        <xdr:cNvSpPr txBox="1"/>
      </xdr:nvSpPr>
      <xdr:spPr>
        <a:xfrm>
          <a:off x="16370300" y="663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19" name="フローチャート: 判断 518"/>
        <xdr:cNvSpPr/>
      </xdr:nvSpPr>
      <xdr:spPr>
        <a:xfrm>
          <a:off x="162687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136203</xdr:rowOff>
    </xdr:from>
    <xdr:to>
      <xdr:col>81</xdr:col>
      <xdr:colOff>50800</xdr:colOff>
      <xdr:row>39</xdr:row>
      <xdr:rowOff>7272</xdr:rowOff>
    </xdr:to>
    <xdr:cxnSp macro="">
      <xdr:nvCxnSpPr>
        <xdr:cNvPr id="520" name="直線コネクタ 519"/>
        <xdr:cNvCxnSpPr/>
      </xdr:nvCxnSpPr>
      <xdr:spPr>
        <a:xfrm>
          <a:off x="14592300" y="6651303"/>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135222</xdr:rowOff>
    </xdr:from>
    <xdr:to>
      <xdr:col>81</xdr:col>
      <xdr:colOff>101600</xdr:colOff>
      <xdr:row>39</xdr:row>
      <xdr:rowOff>65372</xdr:rowOff>
    </xdr:to>
    <xdr:sp macro="" textlink="">
      <xdr:nvSpPr>
        <xdr:cNvPr id="521" name="フローチャート: 判断 520"/>
        <xdr:cNvSpPr/>
      </xdr:nvSpPr>
      <xdr:spPr>
        <a:xfrm>
          <a:off x="15430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56499</xdr:rowOff>
    </xdr:from>
    <xdr:ext cx="469744" cy="259045"/>
    <xdr:sp macro="" textlink="">
      <xdr:nvSpPr>
        <xdr:cNvPr id="522" name="テキスト ボックス 521"/>
        <xdr:cNvSpPr txBox="1"/>
      </xdr:nvSpPr>
      <xdr:spPr>
        <a:xfrm>
          <a:off x="15246428" y="67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136203</xdr:rowOff>
    </xdr:from>
    <xdr:to>
      <xdr:col>76</xdr:col>
      <xdr:colOff>114300</xdr:colOff>
      <xdr:row>38</xdr:row>
      <xdr:rowOff>158887</xdr:rowOff>
    </xdr:to>
    <xdr:cxnSp macro="">
      <xdr:nvCxnSpPr>
        <xdr:cNvPr id="523" name="直線コネクタ 522"/>
        <xdr:cNvCxnSpPr/>
      </xdr:nvCxnSpPr>
      <xdr:spPr>
        <a:xfrm flipV="1">
          <a:off x="13703300" y="6651303"/>
          <a:ext cx="8890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143558</xdr:rowOff>
    </xdr:from>
    <xdr:to>
      <xdr:col>76</xdr:col>
      <xdr:colOff>165100</xdr:colOff>
      <xdr:row>39</xdr:row>
      <xdr:rowOff>73708</xdr:rowOff>
    </xdr:to>
    <xdr:sp macro="" textlink="">
      <xdr:nvSpPr>
        <xdr:cNvPr id="524" name="フローチャート: 判断 523"/>
        <xdr:cNvSpPr/>
      </xdr:nvSpPr>
      <xdr:spPr>
        <a:xfrm>
          <a:off x="14541500" y="66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64835</xdr:rowOff>
    </xdr:from>
    <xdr:ext cx="469744" cy="259045"/>
    <xdr:sp macro="" textlink="">
      <xdr:nvSpPr>
        <xdr:cNvPr id="525" name="テキスト ボックス 524"/>
        <xdr:cNvSpPr txBox="1"/>
      </xdr:nvSpPr>
      <xdr:spPr>
        <a:xfrm>
          <a:off x="14357428" y="67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158887</xdr:rowOff>
    </xdr:from>
    <xdr:to>
      <xdr:col>71</xdr:col>
      <xdr:colOff>177800</xdr:colOff>
      <xdr:row>38</xdr:row>
      <xdr:rowOff>161181</xdr:rowOff>
    </xdr:to>
    <xdr:cxnSp macro="">
      <xdr:nvCxnSpPr>
        <xdr:cNvPr id="526" name="直線コネクタ 525"/>
        <xdr:cNvCxnSpPr/>
      </xdr:nvCxnSpPr>
      <xdr:spPr>
        <a:xfrm flipV="1">
          <a:off x="12814300" y="6673987"/>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138087</xdr:rowOff>
    </xdr:from>
    <xdr:to>
      <xdr:col>72</xdr:col>
      <xdr:colOff>38100</xdr:colOff>
      <xdr:row>39</xdr:row>
      <xdr:rowOff>68237</xdr:rowOff>
    </xdr:to>
    <xdr:sp macro="" textlink="">
      <xdr:nvSpPr>
        <xdr:cNvPr id="527" name="フローチャート: 判断 526"/>
        <xdr:cNvSpPr/>
      </xdr:nvSpPr>
      <xdr:spPr>
        <a:xfrm>
          <a:off x="13652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59364</xdr:rowOff>
    </xdr:from>
    <xdr:ext cx="469744" cy="259045"/>
    <xdr:sp macro="" textlink="">
      <xdr:nvSpPr>
        <xdr:cNvPr id="528" name="テキスト ボックス 527"/>
        <xdr:cNvSpPr txBox="1"/>
      </xdr:nvSpPr>
      <xdr:spPr>
        <a:xfrm>
          <a:off x="13468428" y="67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146324</xdr:rowOff>
    </xdr:from>
    <xdr:to>
      <xdr:col>67</xdr:col>
      <xdr:colOff>101600</xdr:colOff>
      <xdr:row>39</xdr:row>
      <xdr:rowOff>76474</xdr:rowOff>
    </xdr:to>
    <xdr:sp macro="" textlink="">
      <xdr:nvSpPr>
        <xdr:cNvPr id="529" name="フローチャート: 判断 528"/>
        <xdr:cNvSpPr/>
      </xdr:nvSpPr>
      <xdr:spPr>
        <a:xfrm>
          <a:off x="12763500" y="66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67601</xdr:rowOff>
    </xdr:from>
    <xdr:ext cx="469744" cy="259045"/>
    <xdr:sp macro="" textlink="">
      <xdr:nvSpPr>
        <xdr:cNvPr id="530" name="テキスト ボックス 529"/>
        <xdr:cNvSpPr txBox="1"/>
      </xdr:nvSpPr>
      <xdr:spPr>
        <a:xfrm>
          <a:off x="12579428" y="67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121559</xdr:rowOff>
    </xdr:from>
    <xdr:to>
      <xdr:col>85</xdr:col>
      <xdr:colOff>177800</xdr:colOff>
      <xdr:row>39</xdr:row>
      <xdr:rowOff>51709</xdr:rowOff>
    </xdr:to>
    <xdr:sp macro="" textlink="">
      <xdr:nvSpPr>
        <xdr:cNvPr id="536" name="楕円 535"/>
        <xdr:cNvSpPr/>
      </xdr:nvSpPr>
      <xdr:spPr>
        <a:xfrm>
          <a:off x="16268700" y="66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80936</xdr:rowOff>
    </xdr:from>
    <xdr:ext cx="469744" cy="259045"/>
    <xdr:sp macro="" textlink="">
      <xdr:nvSpPr>
        <xdr:cNvPr id="537" name="消防費該当値テキスト"/>
        <xdr:cNvSpPr txBox="1"/>
      </xdr:nvSpPr>
      <xdr:spPr>
        <a:xfrm>
          <a:off x="16370300" y="642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127922</xdr:rowOff>
    </xdr:from>
    <xdr:to>
      <xdr:col>81</xdr:col>
      <xdr:colOff>101600</xdr:colOff>
      <xdr:row>39</xdr:row>
      <xdr:rowOff>58072</xdr:rowOff>
    </xdr:to>
    <xdr:sp macro="" textlink="">
      <xdr:nvSpPr>
        <xdr:cNvPr id="538" name="楕円 537"/>
        <xdr:cNvSpPr/>
      </xdr:nvSpPr>
      <xdr:spPr>
        <a:xfrm>
          <a:off x="15430500" y="66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74599</xdr:rowOff>
    </xdr:from>
    <xdr:ext cx="469744" cy="259045"/>
    <xdr:sp macro="" textlink="">
      <xdr:nvSpPr>
        <xdr:cNvPr id="539" name="テキスト ボックス 538"/>
        <xdr:cNvSpPr txBox="1"/>
      </xdr:nvSpPr>
      <xdr:spPr>
        <a:xfrm>
          <a:off x="15246428" y="641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85403</xdr:rowOff>
    </xdr:from>
    <xdr:to>
      <xdr:col>76</xdr:col>
      <xdr:colOff>165100</xdr:colOff>
      <xdr:row>39</xdr:row>
      <xdr:rowOff>15553</xdr:rowOff>
    </xdr:to>
    <xdr:sp macro="" textlink="">
      <xdr:nvSpPr>
        <xdr:cNvPr id="540" name="楕円 539"/>
        <xdr:cNvSpPr/>
      </xdr:nvSpPr>
      <xdr:spPr>
        <a:xfrm>
          <a:off x="14541500" y="66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32080</xdr:rowOff>
    </xdr:from>
    <xdr:ext cx="534377" cy="259045"/>
    <xdr:sp macro="" textlink="">
      <xdr:nvSpPr>
        <xdr:cNvPr id="541" name="テキスト ボックス 540"/>
        <xdr:cNvSpPr txBox="1"/>
      </xdr:nvSpPr>
      <xdr:spPr>
        <a:xfrm>
          <a:off x="14325111" y="63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108087</xdr:rowOff>
    </xdr:from>
    <xdr:to>
      <xdr:col>72</xdr:col>
      <xdr:colOff>38100</xdr:colOff>
      <xdr:row>39</xdr:row>
      <xdr:rowOff>38237</xdr:rowOff>
    </xdr:to>
    <xdr:sp macro="" textlink="">
      <xdr:nvSpPr>
        <xdr:cNvPr id="542" name="楕円 541"/>
        <xdr:cNvSpPr/>
      </xdr:nvSpPr>
      <xdr:spPr>
        <a:xfrm>
          <a:off x="13652500" y="6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54764</xdr:rowOff>
    </xdr:from>
    <xdr:ext cx="469744" cy="259045"/>
    <xdr:sp macro="" textlink="">
      <xdr:nvSpPr>
        <xdr:cNvPr id="543" name="テキスト ボックス 542"/>
        <xdr:cNvSpPr txBox="1"/>
      </xdr:nvSpPr>
      <xdr:spPr>
        <a:xfrm>
          <a:off x="13468428" y="63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110381</xdr:rowOff>
    </xdr:from>
    <xdr:to>
      <xdr:col>67</xdr:col>
      <xdr:colOff>101600</xdr:colOff>
      <xdr:row>39</xdr:row>
      <xdr:rowOff>40531</xdr:rowOff>
    </xdr:to>
    <xdr:sp macro="" textlink="">
      <xdr:nvSpPr>
        <xdr:cNvPr id="544" name="楕円 543"/>
        <xdr:cNvSpPr/>
      </xdr:nvSpPr>
      <xdr:spPr>
        <a:xfrm>
          <a:off x="12763500" y="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57058</xdr:rowOff>
    </xdr:from>
    <xdr:ext cx="469744" cy="259045"/>
    <xdr:sp macro="" textlink="">
      <xdr:nvSpPr>
        <xdr:cNvPr id="545" name="テキスト ボックス 544"/>
        <xdr:cNvSpPr txBox="1"/>
      </xdr:nvSpPr>
      <xdr:spPr>
        <a:xfrm>
          <a:off x="12579428" y="640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166305</xdr:rowOff>
    </xdr:from>
    <xdr:to>
      <xdr:col>85</xdr:col>
      <xdr:colOff>126364</xdr:colOff>
      <xdr:row>59</xdr:row>
      <xdr:rowOff>38267</xdr:rowOff>
    </xdr:to>
    <xdr:cxnSp macro="">
      <xdr:nvCxnSpPr>
        <xdr:cNvPr id="572" name="直線コネクタ 571"/>
        <xdr:cNvCxnSpPr/>
      </xdr:nvCxnSpPr>
      <xdr:spPr>
        <a:xfrm flipV="1">
          <a:off x="16317595" y="8567355"/>
          <a:ext cx="1269" cy="158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42094</xdr:rowOff>
    </xdr:from>
    <xdr:ext cx="534377" cy="259045"/>
    <xdr:sp macro="" textlink="">
      <xdr:nvSpPr>
        <xdr:cNvPr id="573" name="教育費最小値テキスト"/>
        <xdr:cNvSpPr txBox="1"/>
      </xdr:nvSpPr>
      <xdr:spPr>
        <a:xfrm>
          <a:off x="16370300"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38267</xdr:rowOff>
    </xdr:from>
    <xdr:to>
      <xdr:col>86</xdr:col>
      <xdr:colOff>25400</xdr:colOff>
      <xdr:row>59</xdr:row>
      <xdr:rowOff>38267</xdr:rowOff>
    </xdr:to>
    <xdr:cxnSp macro="">
      <xdr:nvCxnSpPr>
        <xdr:cNvPr id="574" name="直線コネクタ 573"/>
        <xdr:cNvCxnSpPr/>
      </xdr:nvCxnSpPr>
      <xdr:spPr>
        <a:xfrm>
          <a:off x="16230600" y="1015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112982</xdr:rowOff>
    </xdr:from>
    <xdr:ext cx="599010" cy="259045"/>
    <xdr:sp macro="" textlink="">
      <xdr:nvSpPr>
        <xdr:cNvPr id="575" name="教育費最大値テキスト"/>
        <xdr:cNvSpPr txBox="1"/>
      </xdr:nvSpPr>
      <xdr:spPr>
        <a:xfrm>
          <a:off x="16370300" y="83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181,306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166305</xdr:rowOff>
    </xdr:from>
    <xdr:to>
      <xdr:col>86</xdr:col>
      <xdr:colOff>25400</xdr:colOff>
      <xdr:row>49</xdr:row>
      <xdr:rowOff>166305</xdr:rowOff>
    </xdr:to>
    <xdr:cxnSp macro="">
      <xdr:nvCxnSpPr>
        <xdr:cNvPr id="576" name="直線コネクタ 575"/>
        <xdr:cNvCxnSpPr/>
      </xdr:nvCxnSpPr>
      <xdr:spPr>
        <a:xfrm>
          <a:off x="16230600" y="85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74930</xdr:rowOff>
    </xdr:from>
    <xdr:to>
      <xdr:col>85</xdr:col>
      <xdr:colOff>127000</xdr:colOff>
      <xdr:row>58</xdr:row>
      <xdr:rowOff>57295</xdr:rowOff>
    </xdr:to>
    <xdr:cxnSp macro="">
      <xdr:nvCxnSpPr>
        <xdr:cNvPr id="577" name="直線コネクタ 576"/>
        <xdr:cNvCxnSpPr/>
      </xdr:nvCxnSpPr>
      <xdr:spPr>
        <a:xfrm flipV="1">
          <a:off x="15481300" y="9847580"/>
          <a:ext cx="8382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113352</xdr:rowOff>
    </xdr:from>
    <xdr:ext cx="534377" cy="259045"/>
    <xdr:sp macro="" textlink="">
      <xdr:nvSpPr>
        <xdr:cNvPr id="578" name="教育費平均値テキスト"/>
        <xdr:cNvSpPr txBox="1"/>
      </xdr:nvSpPr>
      <xdr:spPr>
        <a:xfrm>
          <a:off x="16370300" y="9886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134925</xdr:rowOff>
    </xdr:from>
    <xdr:to>
      <xdr:col>85</xdr:col>
      <xdr:colOff>177800</xdr:colOff>
      <xdr:row>58</xdr:row>
      <xdr:rowOff>65075</xdr:rowOff>
    </xdr:to>
    <xdr:sp macro="" textlink="">
      <xdr:nvSpPr>
        <xdr:cNvPr id="579" name="フローチャート: 判断 578"/>
        <xdr:cNvSpPr/>
      </xdr:nvSpPr>
      <xdr:spPr>
        <a:xfrm>
          <a:off x="162687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57295</xdr:rowOff>
    </xdr:from>
    <xdr:to>
      <xdr:col>81</xdr:col>
      <xdr:colOff>50800</xdr:colOff>
      <xdr:row>58</xdr:row>
      <xdr:rowOff>69999</xdr:rowOff>
    </xdr:to>
    <xdr:cxnSp macro="">
      <xdr:nvCxnSpPr>
        <xdr:cNvPr id="580" name="直線コネクタ 579"/>
        <xdr:cNvCxnSpPr/>
      </xdr:nvCxnSpPr>
      <xdr:spPr>
        <a:xfrm flipV="1">
          <a:off x="14592300" y="10001395"/>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139769</xdr:rowOff>
    </xdr:from>
    <xdr:to>
      <xdr:col>81</xdr:col>
      <xdr:colOff>101600</xdr:colOff>
      <xdr:row>58</xdr:row>
      <xdr:rowOff>69919</xdr:rowOff>
    </xdr:to>
    <xdr:sp macro="" textlink="">
      <xdr:nvSpPr>
        <xdr:cNvPr id="581" name="フローチャート: 判断 580"/>
        <xdr:cNvSpPr/>
      </xdr:nvSpPr>
      <xdr:spPr>
        <a:xfrm>
          <a:off x="15430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86446</xdr:rowOff>
    </xdr:from>
    <xdr:ext cx="534377" cy="259045"/>
    <xdr:sp macro="" textlink="">
      <xdr:nvSpPr>
        <xdr:cNvPr id="582" name="テキスト ボックス 581"/>
        <xdr:cNvSpPr txBox="1"/>
      </xdr:nvSpPr>
      <xdr:spPr>
        <a:xfrm>
          <a:off x="15214111" y="96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69999</xdr:rowOff>
    </xdr:from>
    <xdr:to>
      <xdr:col>76</xdr:col>
      <xdr:colOff>114300</xdr:colOff>
      <xdr:row>58</xdr:row>
      <xdr:rowOff>105301</xdr:rowOff>
    </xdr:to>
    <xdr:cxnSp macro="">
      <xdr:nvCxnSpPr>
        <xdr:cNvPr id="583" name="直線コネクタ 582"/>
        <xdr:cNvCxnSpPr/>
      </xdr:nvCxnSpPr>
      <xdr:spPr>
        <a:xfrm flipV="1">
          <a:off x="13703300" y="10014099"/>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166581</xdr:rowOff>
    </xdr:from>
    <xdr:to>
      <xdr:col>76</xdr:col>
      <xdr:colOff>165100</xdr:colOff>
      <xdr:row>58</xdr:row>
      <xdr:rowOff>96731</xdr:rowOff>
    </xdr:to>
    <xdr:sp macro="" textlink="">
      <xdr:nvSpPr>
        <xdr:cNvPr id="584" name="フローチャート: 判断 583"/>
        <xdr:cNvSpPr/>
      </xdr:nvSpPr>
      <xdr:spPr>
        <a:xfrm>
          <a:off x="14541500" y="9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113258</xdr:rowOff>
    </xdr:from>
    <xdr:ext cx="534377" cy="259045"/>
    <xdr:sp macro="" textlink="">
      <xdr:nvSpPr>
        <xdr:cNvPr id="585" name="テキスト ボックス 584"/>
        <xdr:cNvSpPr txBox="1"/>
      </xdr:nvSpPr>
      <xdr:spPr>
        <a:xfrm>
          <a:off x="14325111" y="97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105301</xdr:rowOff>
    </xdr:from>
    <xdr:to>
      <xdr:col>71</xdr:col>
      <xdr:colOff>177800</xdr:colOff>
      <xdr:row>59</xdr:row>
      <xdr:rowOff>5338</xdr:rowOff>
    </xdr:to>
    <xdr:cxnSp macro="">
      <xdr:nvCxnSpPr>
        <xdr:cNvPr id="586" name="直線コネクタ 585"/>
        <xdr:cNvCxnSpPr/>
      </xdr:nvCxnSpPr>
      <xdr:spPr>
        <a:xfrm flipV="1">
          <a:off x="12814300" y="10049401"/>
          <a:ext cx="8890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166058</xdr:rowOff>
    </xdr:from>
    <xdr:to>
      <xdr:col>72</xdr:col>
      <xdr:colOff>38100</xdr:colOff>
      <xdr:row>58</xdr:row>
      <xdr:rowOff>96208</xdr:rowOff>
    </xdr:to>
    <xdr:sp macro="" textlink="">
      <xdr:nvSpPr>
        <xdr:cNvPr id="587" name="フローチャート: 判断 586"/>
        <xdr:cNvSpPr/>
      </xdr:nvSpPr>
      <xdr:spPr>
        <a:xfrm>
          <a:off x="13652500" y="99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112735</xdr:rowOff>
    </xdr:from>
    <xdr:ext cx="534377" cy="259045"/>
    <xdr:sp macro="" textlink="">
      <xdr:nvSpPr>
        <xdr:cNvPr id="588" name="テキスト ボックス 587"/>
        <xdr:cNvSpPr txBox="1"/>
      </xdr:nvSpPr>
      <xdr:spPr>
        <a:xfrm>
          <a:off x="13436111" y="97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40546</xdr:rowOff>
    </xdr:from>
    <xdr:to>
      <xdr:col>67</xdr:col>
      <xdr:colOff>101600</xdr:colOff>
      <xdr:row>58</xdr:row>
      <xdr:rowOff>142146</xdr:rowOff>
    </xdr:to>
    <xdr:sp macro="" textlink="">
      <xdr:nvSpPr>
        <xdr:cNvPr id="589" name="フローチャート: 判断 588"/>
        <xdr:cNvSpPr/>
      </xdr:nvSpPr>
      <xdr:spPr>
        <a:xfrm>
          <a:off x="12763500" y="99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158673</xdr:rowOff>
    </xdr:from>
    <xdr:ext cx="534377" cy="259045"/>
    <xdr:sp macro="" textlink="">
      <xdr:nvSpPr>
        <xdr:cNvPr id="590" name="テキスト ボックス 589"/>
        <xdr:cNvSpPr txBox="1"/>
      </xdr:nvSpPr>
      <xdr:spPr>
        <a:xfrm>
          <a:off x="12547111" y="97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24130</xdr:rowOff>
    </xdr:from>
    <xdr:to>
      <xdr:col>85</xdr:col>
      <xdr:colOff>177800</xdr:colOff>
      <xdr:row>57</xdr:row>
      <xdr:rowOff>125730</xdr:rowOff>
    </xdr:to>
    <xdr:sp macro="" textlink="">
      <xdr:nvSpPr>
        <xdr:cNvPr id="596" name="楕円 595"/>
        <xdr:cNvSpPr/>
      </xdr:nvSpPr>
      <xdr:spPr>
        <a:xfrm>
          <a:off x="162687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47007</xdr:rowOff>
    </xdr:from>
    <xdr:ext cx="534377" cy="259045"/>
    <xdr:sp macro="" textlink="">
      <xdr:nvSpPr>
        <xdr:cNvPr id="597" name="教育費該当値テキスト"/>
        <xdr:cNvSpPr txBox="1"/>
      </xdr:nvSpPr>
      <xdr:spPr>
        <a:xfrm>
          <a:off x="16370300" y="96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6495</xdr:rowOff>
    </xdr:from>
    <xdr:to>
      <xdr:col>81</xdr:col>
      <xdr:colOff>101600</xdr:colOff>
      <xdr:row>58</xdr:row>
      <xdr:rowOff>108095</xdr:rowOff>
    </xdr:to>
    <xdr:sp macro="" textlink="">
      <xdr:nvSpPr>
        <xdr:cNvPr id="598" name="楕円 597"/>
        <xdr:cNvSpPr/>
      </xdr:nvSpPr>
      <xdr:spPr>
        <a:xfrm>
          <a:off x="15430500" y="99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99222</xdr:rowOff>
    </xdr:from>
    <xdr:ext cx="534377" cy="259045"/>
    <xdr:sp macro="" textlink="">
      <xdr:nvSpPr>
        <xdr:cNvPr id="599" name="テキスト ボックス 598"/>
        <xdr:cNvSpPr txBox="1"/>
      </xdr:nvSpPr>
      <xdr:spPr>
        <a:xfrm>
          <a:off x="15214111" y="1004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19199</xdr:rowOff>
    </xdr:from>
    <xdr:to>
      <xdr:col>76</xdr:col>
      <xdr:colOff>165100</xdr:colOff>
      <xdr:row>58</xdr:row>
      <xdr:rowOff>120799</xdr:rowOff>
    </xdr:to>
    <xdr:sp macro="" textlink="">
      <xdr:nvSpPr>
        <xdr:cNvPr id="600" name="楕円 599"/>
        <xdr:cNvSpPr/>
      </xdr:nvSpPr>
      <xdr:spPr>
        <a:xfrm>
          <a:off x="14541500" y="99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111926</xdr:rowOff>
    </xdr:from>
    <xdr:ext cx="534377" cy="259045"/>
    <xdr:sp macro="" textlink="">
      <xdr:nvSpPr>
        <xdr:cNvPr id="601" name="テキスト ボックス 600"/>
        <xdr:cNvSpPr txBox="1"/>
      </xdr:nvSpPr>
      <xdr:spPr>
        <a:xfrm>
          <a:off x="14325111" y="100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54501</xdr:rowOff>
    </xdr:from>
    <xdr:to>
      <xdr:col>72</xdr:col>
      <xdr:colOff>38100</xdr:colOff>
      <xdr:row>58</xdr:row>
      <xdr:rowOff>156101</xdr:rowOff>
    </xdr:to>
    <xdr:sp macro="" textlink="">
      <xdr:nvSpPr>
        <xdr:cNvPr id="602" name="楕円 601"/>
        <xdr:cNvSpPr/>
      </xdr:nvSpPr>
      <xdr:spPr>
        <a:xfrm>
          <a:off x="13652500" y="99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147228</xdr:rowOff>
    </xdr:from>
    <xdr:ext cx="534377" cy="259045"/>
    <xdr:sp macro="" textlink="">
      <xdr:nvSpPr>
        <xdr:cNvPr id="603" name="テキスト ボックス 602"/>
        <xdr:cNvSpPr txBox="1"/>
      </xdr:nvSpPr>
      <xdr:spPr>
        <a:xfrm>
          <a:off x="13436111" y="100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125988</xdr:rowOff>
    </xdr:from>
    <xdr:to>
      <xdr:col>67</xdr:col>
      <xdr:colOff>101600</xdr:colOff>
      <xdr:row>59</xdr:row>
      <xdr:rowOff>56138</xdr:rowOff>
    </xdr:to>
    <xdr:sp macro="" textlink="">
      <xdr:nvSpPr>
        <xdr:cNvPr id="604" name="楕円 603"/>
        <xdr:cNvSpPr/>
      </xdr:nvSpPr>
      <xdr:spPr>
        <a:xfrm>
          <a:off x="12763500" y="100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47265</xdr:rowOff>
    </xdr:from>
    <xdr:ext cx="534377" cy="259045"/>
    <xdr:sp macro="" textlink="">
      <xdr:nvSpPr>
        <xdr:cNvPr id="605" name="テキスト ボックス 604"/>
        <xdr:cNvSpPr txBox="1"/>
      </xdr:nvSpPr>
      <xdr:spPr>
        <a:xfrm>
          <a:off x="12547111" y="101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9" name="テキスト ボックス 618"/>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1" name="テキスト ボックス 620"/>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3" name="テキスト ボックス 622"/>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25" name="テキスト ボックス 624"/>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7" name="テキスト ボックス 626"/>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9" name="テキスト ボックス 628"/>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123371</xdr:rowOff>
    </xdr:from>
    <xdr:to>
      <xdr:col>85</xdr:col>
      <xdr:colOff>126364</xdr:colOff>
      <xdr:row>79</xdr:row>
      <xdr:rowOff>98879</xdr:rowOff>
    </xdr:to>
    <xdr:cxnSp macro="">
      <xdr:nvCxnSpPr>
        <xdr:cNvPr id="631" name="直線コネクタ 630"/>
        <xdr:cNvCxnSpPr/>
      </xdr:nvCxnSpPr>
      <xdr:spPr>
        <a:xfrm flipV="1">
          <a:off x="16317595" y="13496471"/>
          <a:ext cx="1269" cy="1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153506</xdr:rowOff>
    </xdr:from>
    <xdr:ext cx="249299" cy="259045"/>
    <xdr:sp macro="" textlink="">
      <xdr:nvSpPr>
        <xdr:cNvPr id="632" name="災害復旧費最小値テキスト"/>
        <xdr:cNvSpPr txBox="1"/>
      </xdr:nvSpPr>
      <xdr:spPr>
        <a:xfrm>
          <a:off x="16370300" y="13698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70048</xdr:rowOff>
    </xdr:from>
    <xdr:ext cx="249299" cy="259045"/>
    <xdr:sp macro="" textlink="">
      <xdr:nvSpPr>
        <xdr:cNvPr id="634" name="災害復旧費最大値テキスト"/>
        <xdr:cNvSpPr txBox="1"/>
      </xdr:nvSpPr>
      <xdr:spPr>
        <a:xfrm>
          <a:off x="16370300" y="1327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123371</xdr:rowOff>
    </xdr:from>
    <xdr:to>
      <xdr:col>86</xdr:col>
      <xdr:colOff>25400</xdr:colOff>
      <xdr:row>78</xdr:row>
      <xdr:rowOff>123371</xdr:rowOff>
    </xdr:to>
    <xdr:cxnSp macro="">
      <xdr:nvCxnSpPr>
        <xdr:cNvPr id="635" name="直線コネクタ 634"/>
        <xdr:cNvCxnSpPr/>
      </xdr:nvCxnSpPr>
      <xdr:spPr>
        <a:xfrm>
          <a:off x="16230600" y="1349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70956</xdr:rowOff>
    </xdr:from>
    <xdr:ext cx="249299" cy="259045"/>
    <xdr:sp macro="" textlink="">
      <xdr:nvSpPr>
        <xdr:cNvPr id="637" name="災害復旧費平均値テキスト"/>
        <xdr:cNvSpPr txBox="1"/>
      </xdr:nvSpPr>
      <xdr:spPr>
        <a:xfrm>
          <a:off x="16370300" y="13444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38" name="フローチャート: 判断 637"/>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48079</xdr:rowOff>
    </xdr:from>
    <xdr:to>
      <xdr:col>81</xdr:col>
      <xdr:colOff>101600</xdr:colOff>
      <xdr:row>77</xdr:row>
      <xdr:rowOff>149679</xdr:rowOff>
    </xdr:to>
    <xdr:sp macro="" textlink="">
      <xdr:nvSpPr>
        <xdr:cNvPr id="640" name="フローチャート: 判断 639"/>
        <xdr:cNvSpPr/>
      </xdr:nvSpPr>
      <xdr:spPr>
        <a:xfrm>
          <a:off x="15430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166206</xdr:rowOff>
    </xdr:from>
    <xdr:ext cx="313932" cy="259045"/>
    <xdr:sp macro="" textlink="">
      <xdr:nvSpPr>
        <xdr:cNvPr id="641" name="テキスト ボックス 640"/>
        <xdr:cNvSpPr txBox="1"/>
      </xdr:nvSpPr>
      <xdr:spPr>
        <a:xfrm>
          <a:off x="15324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129721</xdr:rowOff>
    </xdr:from>
    <xdr:to>
      <xdr:col>76</xdr:col>
      <xdr:colOff>165100</xdr:colOff>
      <xdr:row>78</xdr:row>
      <xdr:rowOff>59871</xdr:rowOff>
    </xdr:to>
    <xdr:sp macro="" textlink="">
      <xdr:nvSpPr>
        <xdr:cNvPr id="643" name="フローチャート: 判断 642"/>
        <xdr:cNvSpPr/>
      </xdr:nvSpPr>
      <xdr:spPr>
        <a:xfrm>
          <a:off x="14541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76398</xdr:rowOff>
    </xdr:from>
    <xdr:ext cx="313932" cy="259045"/>
    <xdr:sp macro="" textlink="">
      <xdr:nvSpPr>
        <xdr:cNvPr id="644" name="テキスト ボックス 643"/>
        <xdr:cNvSpPr txBox="1"/>
      </xdr:nvSpPr>
      <xdr:spPr>
        <a:xfrm>
          <a:off x="14435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162379</xdr:rowOff>
    </xdr:from>
    <xdr:to>
      <xdr:col>72</xdr:col>
      <xdr:colOff>38100</xdr:colOff>
      <xdr:row>78</xdr:row>
      <xdr:rowOff>92529</xdr:rowOff>
    </xdr:to>
    <xdr:sp macro="" textlink="">
      <xdr:nvSpPr>
        <xdr:cNvPr id="646" name="フローチャート: 判断 645"/>
        <xdr:cNvSpPr/>
      </xdr:nvSpPr>
      <xdr:spPr>
        <a:xfrm>
          <a:off x="13652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109056</xdr:rowOff>
    </xdr:from>
    <xdr:ext cx="313932" cy="259045"/>
    <xdr:sp macro="" textlink="">
      <xdr:nvSpPr>
        <xdr:cNvPr id="647" name="テキスト ボックス 646"/>
        <xdr:cNvSpPr txBox="1"/>
      </xdr:nvSpPr>
      <xdr:spPr>
        <a:xfrm>
          <a:off x="13546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88900</xdr:rowOff>
    </xdr:from>
    <xdr:to>
      <xdr:col>67</xdr:col>
      <xdr:colOff>101600</xdr:colOff>
      <xdr:row>71</xdr:row>
      <xdr:rowOff>19050</xdr:rowOff>
    </xdr:to>
    <xdr:sp macro="" textlink="">
      <xdr:nvSpPr>
        <xdr:cNvPr id="648" name="フローチャート: 判断 647"/>
        <xdr:cNvSpPr/>
      </xdr:nvSpPr>
      <xdr:spPr>
        <a:xfrm>
          <a:off x="12763500" y="1209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35577</xdr:rowOff>
    </xdr:from>
    <xdr:ext cx="313932" cy="259045"/>
    <xdr:sp macro="" textlink="">
      <xdr:nvSpPr>
        <xdr:cNvPr id="649" name="テキスト ボックス 648"/>
        <xdr:cNvSpPr txBox="1"/>
      </xdr:nvSpPr>
      <xdr:spPr>
        <a:xfrm>
          <a:off x="12657333" y="11865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26506</xdr:rowOff>
    </xdr:from>
    <xdr:ext cx="249299" cy="259045"/>
    <xdr:sp macro="" textlink="">
      <xdr:nvSpPr>
        <xdr:cNvPr id="656" name="災害復旧費該当値テキスト"/>
        <xdr:cNvSpPr txBox="1"/>
      </xdr:nvSpPr>
      <xdr:spPr>
        <a:xfrm>
          <a:off x="16370300" y="13571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8" name="テキスト ボックス 67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27425</xdr:rowOff>
    </xdr:from>
    <xdr:to>
      <xdr:col>85</xdr:col>
      <xdr:colOff>126364</xdr:colOff>
      <xdr:row>98</xdr:row>
      <xdr:rowOff>73275</xdr:rowOff>
    </xdr:to>
    <xdr:cxnSp macro="">
      <xdr:nvCxnSpPr>
        <xdr:cNvPr id="690" name="直線コネクタ 689"/>
        <xdr:cNvCxnSpPr/>
      </xdr:nvCxnSpPr>
      <xdr:spPr>
        <a:xfrm flipV="1">
          <a:off x="16317595" y="15629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77102</xdr:rowOff>
    </xdr:from>
    <xdr:ext cx="469744" cy="259045"/>
    <xdr:sp macro="" textlink="">
      <xdr:nvSpPr>
        <xdr:cNvPr id="691" name="公債費最小値テキスト"/>
        <xdr:cNvSpPr txBox="1"/>
      </xdr:nvSpPr>
      <xdr:spPr>
        <a:xfrm>
          <a:off x="16370300" y="168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73275</xdr:rowOff>
    </xdr:from>
    <xdr:to>
      <xdr:col>86</xdr:col>
      <xdr:colOff>25400</xdr:colOff>
      <xdr:row>98</xdr:row>
      <xdr:rowOff>73275</xdr:rowOff>
    </xdr:to>
    <xdr:cxnSp macro="">
      <xdr:nvCxnSpPr>
        <xdr:cNvPr id="692" name="直線コネクタ 691"/>
        <xdr:cNvCxnSpPr/>
      </xdr:nvCxnSpPr>
      <xdr:spPr>
        <a:xfrm>
          <a:off x="16230600" y="1687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145552</xdr:rowOff>
    </xdr:from>
    <xdr:ext cx="534377" cy="259045"/>
    <xdr:sp macro="" textlink="">
      <xdr:nvSpPr>
        <xdr:cNvPr id="693" name="公債費最大値テキスト"/>
        <xdr:cNvSpPr txBox="1"/>
      </xdr:nvSpPr>
      <xdr:spPr>
        <a:xfrm>
          <a:off x="16370300" y="154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27425</xdr:rowOff>
    </xdr:from>
    <xdr:to>
      <xdr:col>86</xdr:col>
      <xdr:colOff>25400</xdr:colOff>
      <xdr:row>91</xdr:row>
      <xdr:rowOff>27425</xdr:rowOff>
    </xdr:to>
    <xdr:cxnSp macro="">
      <xdr:nvCxnSpPr>
        <xdr:cNvPr id="694" name="直線コネクタ 693"/>
        <xdr:cNvCxnSpPr/>
      </xdr:nvCxnSpPr>
      <xdr:spPr>
        <a:xfrm>
          <a:off x="16230600" y="1562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51983</xdr:rowOff>
    </xdr:from>
    <xdr:to>
      <xdr:col>85</xdr:col>
      <xdr:colOff>127000</xdr:colOff>
      <xdr:row>96</xdr:row>
      <xdr:rowOff>12337</xdr:rowOff>
    </xdr:to>
    <xdr:cxnSp macro="">
      <xdr:nvCxnSpPr>
        <xdr:cNvPr id="695" name="直線コネクタ 694"/>
        <xdr:cNvCxnSpPr/>
      </xdr:nvCxnSpPr>
      <xdr:spPr>
        <a:xfrm>
          <a:off x="15481300" y="16168283"/>
          <a:ext cx="838200" cy="30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54199</xdr:rowOff>
    </xdr:from>
    <xdr:ext cx="469744" cy="259045"/>
    <xdr:sp macro="" textlink="">
      <xdr:nvSpPr>
        <xdr:cNvPr id="696" name="公債費平均値テキスト"/>
        <xdr:cNvSpPr txBox="1"/>
      </xdr:nvSpPr>
      <xdr:spPr>
        <a:xfrm>
          <a:off x="16370300" y="16513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75772</xdr:rowOff>
    </xdr:from>
    <xdr:to>
      <xdr:col>85</xdr:col>
      <xdr:colOff>177800</xdr:colOff>
      <xdr:row>97</xdr:row>
      <xdr:rowOff>5922</xdr:rowOff>
    </xdr:to>
    <xdr:sp macro="" textlink="">
      <xdr:nvSpPr>
        <xdr:cNvPr id="697" name="フローチャート: 判断 696"/>
        <xdr:cNvSpPr/>
      </xdr:nvSpPr>
      <xdr:spPr>
        <a:xfrm>
          <a:off x="16268700" y="165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32193</xdr:rowOff>
    </xdr:from>
    <xdr:to>
      <xdr:col>81</xdr:col>
      <xdr:colOff>50800</xdr:colOff>
      <xdr:row>94</xdr:row>
      <xdr:rowOff>51983</xdr:rowOff>
    </xdr:to>
    <xdr:cxnSp macro="">
      <xdr:nvCxnSpPr>
        <xdr:cNvPr id="698" name="直線コネクタ 697"/>
        <xdr:cNvCxnSpPr/>
      </xdr:nvCxnSpPr>
      <xdr:spPr>
        <a:xfrm>
          <a:off x="14592300" y="16148493"/>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66889</xdr:rowOff>
    </xdr:from>
    <xdr:to>
      <xdr:col>81</xdr:col>
      <xdr:colOff>101600</xdr:colOff>
      <xdr:row>96</xdr:row>
      <xdr:rowOff>168489</xdr:rowOff>
    </xdr:to>
    <xdr:sp macro="" textlink="">
      <xdr:nvSpPr>
        <xdr:cNvPr id="699" name="フローチャート: 判断 698"/>
        <xdr:cNvSpPr/>
      </xdr:nvSpPr>
      <xdr:spPr>
        <a:xfrm>
          <a:off x="15430500" y="165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159616</xdr:rowOff>
    </xdr:from>
    <xdr:ext cx="469744" cy="259045"/>
    <xdr:sp macro="" textlink="">
      <xdr:nvSpPr>
        <xdr:cNvPr id="700" name="テキスト ボックス 699"/>
        <xdr:cNvSpPr txBox="1"/>
      </xdr:nvSpPr>
      <xdr:spPr>
        <a:xfrm>
          <a:off x="15246428" y="166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91694</xdr:rowOff>
    </xdr:from>
    <xdr:to>
      <xdr:col>76</xdr:col>
      <xdr:colOff>114300</xdr:colOff>
      <xdr:row>94</xdr:row>
      <xdr:rowOff>32193</xdr:rowOff>
    </xdr:to>
    <xdr:cxnSp macro="">
      <xdr:nvCxnSpPr>
        <xdr:cNvPr id="701" name="直線コネクタ 700"/>
        <xdr:cNvCxnSpPr/>
      </xdr:nvCxnSpPr>
      <xdr:spPr>
        <a:xfrm>
          <a:off x="13703300" y="15865094"/>
          <a:ext cx="889000" cy="2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107449</xdr:rowOff>
    </xdr:from>
    <xdr:to>
      <xdr:col>76</xdr:col>
      <xdr:colOff>165100</xdr:colOff>
      <xdr:row>96</xdr:row>
      <xdr:rowOff>37599</xdr:rowOff>
    </xdr:to>
    <xdr:sp macro="" textlink="">
      <xdr:nvSpPr>
        <xdr:cNvPr id="702" name="フローチャート: 判断 701"/>
        <xdr:cNvSpPr/>
      </xdr:nvSpPr>
      <xdr:spPr>
        <a:xfrm>
          <a:off x="14541500" y="163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28726</xdr:rowOff>
    </xdr:from>
    <xdr:ext cx="469744" cy="259045"/>
    <xdr:sp macro="" textlink="">
      <xdr:nvSpPr>
        <xdr:cNvPr id="703" name="テキスト ボックス 702"/>
        <xdr:cNvSpPr txBox="1"/>
      </xdr:nvSpPr>
      <xdr:spPr>
        <a:xfrm>
          <a:off x="14357428" y="164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91694</xdr:rowOff>
    </xdr:from>
    <xdr:to>
      <xdr:col>71</xdr:col>
      <xdr:colOff>177800</xdr:colOff>
      <xdr:row>92</xdr:row>
      <xdr:rowOff>148713</xdr:rowOff>
    </xdr:to>
    <xdr:cxnSp macro="">
      <xdr:nvCxnSpPr>
        <xdr:cNvPr id="704" name="直線コネクタ 703"/>
        <xdr:cNvCxnSpPr/>
      </xdr:nvCxnSpPr>
      <xdr:spPr>
        <a:xfrm flipV="1">
          <a:off x="12814300" y="15865094"/>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29008</xdr:rowOff>
    </xdr:from>
    <xdr:to>
      <xdr:col>72</xdr:col>
      <xdr:colOff>38100</xdr:colOff>
      <xdr:row>95</xdr:row>
      <xdr:rowOff>130608</xdr:rowOff>
    </xdr:to>
    <xdr:sp macro="" textlink="">
      <xdr:nvSpPr>
        <xdr:cNvPr id="705" name="フローチャート: 判断 704"/>
        <xdr:cNvSpPr/>
      </xdr:nvSpPr>
      <xdr:spPr>
        <a:xfrm>
          <a:off x="13652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121735</xdr:rowOff>
    </xdr:from>
    <xdr:ext cx="534377" cy="259045"/>
    <xdr:sp macro="" textlink="">
      <xdr:nvSpPr>
        <xdr:cNvPr id="706" name="テキスト ボックス 705"/>
        <xdr:cNvSpPr txBox="1"/>
      </xdr:nvSpPr>
      <xdr:spPr>
        <a:xfrm>
          <a:off x="13436111" y="16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124431</xdr:rowOff>
    </xdr:from>
    <xdr:to>
      <xdr:col>67</xdr:col>
      <xdr:colOff>101600</xdr:colOff>
      <xdr:row>95</xdr:row>
      <xdr:rowOff>54581</xdr:rowOff>
    </xdr:to>
    <xdr:sp macro="" textlink="">
      <xdr:nvSpPr>
        <xdr:cNvPr id="707" name="フローチャート: 判断 706"/>
        <xdr:cNvSpPr/>
      </xdr:nvSpPr>
      <xdr:spPr>
        <a:xfrm>
          <a:off x="12763500" y="16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45708</xdr:rowOff>
    </xdr:from>
    <xdr:ext cx="534377" cy="259045"/>
    <xdr:sp macro="" textlink="">
      <xdr:nvSpPr>
        <xdr:cNvPr id="708" name="テキスト ボックス 707"/>
        <xdr:cNvSpPr txBox="1"/>
      </xdr:nvSpPr>
      <xdr:spPr>
        <a:xfrm>
          <a:off x="12547111" y="16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714" name="楕円 713"/>
        <xdr:cNvSpPr/>
      </xdr:nvSpPr>
      <xdr:spPr>
        <a:xfrm>
          <a:off x="16268700" y="16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155864</xdr:rowOff>
    </xdr:from>
    <xdr:ext cx="469744" cy="259045"/>
    <xdr:sp macro="" textlink="">
      <xdr:nvSpPr>
        <xdr:cNvPr id="715" name="公債費該当値テキスト"/>
        <xdr:cNvSpPr txBox="1"/>
      </xdr:nvSpPr>
      <xdr:spPr>
        <a:xfrm>
          <a:off x="16370300" y="1627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1183</xdr:rowOff>
    </xdr:from>
    <xdr:to>
      <xdr:col>81</xdr:col>
      <xdr:colOff>101600</xdr:colOff>
      <xdr:row>94</xdr:row>
      <xdr:rowOff>102783</xdr:rowOff>
    </xdr:to>
    <xdr:sp macro="" textlink="">
      <xdr:nvSpPr>
        <xdr:cNvPr id="716" name="楕円 715"/>
        <xdr:cNvSpPr/>
      </xdr:nvSpPr>
      <xdr:spPr>
        <a:xfrm>
          <a:off x="15430500" y="161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119310</xdr:rowOff>
    </xdr:from>
    <xdr:ext cx="534377" cy="259045"/>
    <xdr:sp macro="" textlink="">
      <xdr:nvSpPr>
        <xdr:cNvPr id="717" name="テキスト ボックス 716"/>
        <xdr:cNvSpPr txBox="1"/>
      </xdr:nvSpPr>
      <xdr:spPr>
        <a:xfrm>
          <a:off x="15214111" y="1589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152843</xdr:rowOff>
    </xdr:from>
    <xdr:to>
      <xdr:col>76</xdr:col>
      <xdr:colOff>165100</xdr:colOff>
      <xdr:row>94</xdr:row>
      <xdr:rowOff>82993</xdr:rowOff>
    </xdr:to>
    <xdr:sp macro="" textlink="">
      <xdr:nvSpPr>
        <xdr:cNvPr id="718" name="楕円 717"/>
        <xdr:cNvSpPr/>
      </xdr:nvSpPr>
      <xdr:spPr>
        <a:xfrm>
          <a:off x="14541500" y="160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99520</xdr:rowOff>
    </xdr:from>
    <xdr:ext cx="534377" cy="259045"/>
    <xdr:sp macro="" textlink="">
      <xdr:nvSpPr>
        <xdr:cNvPr id="719" name="テキスト ボックス 718"/>
        <xdr:cNvSpPr txBox="1"/>
      </xdr:nvSpPr>
      <xdr:spPr>
        <a:xfrm>
          <a:off x="14325111" y="158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40894</xdr:rowOff>
    </xdr:from>
    <xdr:to>
      <xdr:col>72</xdr:col>
      <xdr:colOff>38100</xdr:colOff>
      <xdr:row>92</xdr:row>
      <xdr:rowOff>142494</xdr:rowOff>
    </xdr:to>
    <xdr:sp macro="" textlink="">
      <xdr:nvSpPr>
        <xdr:cNvPr id="720" name="楕円 719"/>
        <xdr:cNvSpPr/>
      </xdr:nvSpPr>
      <xdr:spPr>
        <a:xfrm>
          <a:off x="13652500" y="158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159021</xdr:rowOff>
    </xdr:from>
    <xdr:ext cx="534377" cy="259045"/>
    <xdr:sp macro="" textlink="">
      <xdr:nvSpPr>
        <xdr:cNvPr id="721" name="テキスト ボックス 720"/>
        <xdr:cNvSpPr txBox="1"/>
      </xdr:nvSpPr>
      <xdr:spPr>
        <a:xfrm>
          <a:off x="13436111" y="155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97913</xdr:rowOff>
    </xdr:from>
    <xdr:to>
      <xdr:col>67</xdr:col>
      <xdr:colOff>101600</xdr:colOff>
      <xdr:row>93</xdr:row>
      <xdr:rowOff>28063</xdr:rowOff>
    </xdr:to>
    <xdr:sp macro="" textlink="">
      <xdr:nvSpPr>
        <xdr:cNvPr id="722" name="楕円 721"/>
        <xdr:cNvSpPr/>
      </xdr:nvSpPr>
      <xdr:spPr>
        <a:xfrm>
          <a:off x="12763500" y="158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44590</xdr:rowOff>
    </xdr:from>
    <xdr:ext cx="534377" cy="259045"/>
    <xdr:sp macro="" textlink="">
      <xdr:nvSpPr>
        <xdr:cNvPr id="723" name="テキスト ボックス 722"/>
        <xdr:cNvSpPr txBox="1"/>
      </xdr:nvSpPr>
      <xdr:spPr>
        <a:xfrm>
          <a:off x="12547111" y="1564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73863</xdr:rowOff>
    </xdr:from>
    <xdr:to>
      <xdr:col>116</xdr:col>
      <xdr:colOff>62864</xdr:colOff>
      <xdr:row>38</xdr:row>
      <xdr:rowOff>139700</xdr:rowOff>
    </xdr:to>
    <xdr:cxnSp macro="">
      <xdr:nvCxnSpPr>
        <xdr:cNvPr id="745" name="直線コネクタ 744"/>
        <xdr:cNvCxnSpPr/>
      </xdr:nvCxnSpPr>
      <xdr:spPr>
        <a:xfrm flipV="1">
          <a:off x="22159595" y="5388813"/>
          <a:ext cx="1269"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20540</xdr:rowOff>
    </xdr:from>
    <xdr:ext cx="469744" cy="259045"/>
    <xdr:sp macro="" textlink="">
      <xdr:nvSpPr>
        <xdr:cNvPr id="748" name="諸支出金最大値テキスト"/>
        <xdr:cNvSpPr txBox="1"/>
      </xdr:nvSpPr>
      <xdr:spPr>
        <a:xfrm>
          <a:off x="22212300" y="51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73863</xdr:rowOff>
    </xdr:from>
    <xdr:to>
      <xdr:col>116</xdr:col>
      <xdr:colOff>152400</xdr:colOff>
      <xdr:row>31</xdr:row>
      <xdr:rowOff>73863</xdr:rowOff>
    </xdr:to>
    <xdr:cxnSp macro="">
      <xdr:nvCxnSpPr>
        <xdr:cNvPr id="749" name="直線コネクタ 748"/>
        <xdr:cNvCxnSpPr/>
      </xdr:nvCxnSpPr>
      <xdr:spPr>
        <a:xfrm>
          <a:off x="22072600" y="53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47998</xdr:rowOff>
    </xdr:from>
    <xdr:ext cx="378565" cy="259045"/>
    <xdr:sp macro="" textlink="">
      <xdr:nvSpPr>
        <xdr:cNvPr id="751" name="諸支出金平均値テキスト"/>
        <xdr:cNvSpPr txBox="1"/>
      </xdr:nvSpPr>
      <xdr:spPr>
        <a:xfrm>
          <a:off x="22212300" y="6391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25121</xdr:rowOff>
    </xdr:from>
    <xdr:to>
      <xdr:col>116</xdr:col>
      <xdr:colOff>114300</xdr:colOff>
      <xdr:row>38</xdr:row>
      <xdr:rowOff>126721</xdr:rowOff>
    </xdr:to>
    <xdr:sp macro="" textlink="">
      <xdr:nvSpPr>
        <xdr:cNvPr id="752" name="フローチャート: 判断 751"/>
        <xdr:cNvSpPr/>
      </xdr:nvSpPr>
      <xdr:spPr>
        <a:xfrm>
          <a:off x="221107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72212</xdr:rowOff>
    </xdr:from>
    <xdr:to>
      <xdr:col>112</xdr:col>
      <xdr:colOff>38100</xdr:colOff>
      <xdr:row>39</xdr:row>
      <xdr:rowOff>2362</xdr:rowOff>
    </xdr:to>
    <xdr:sp macro="" textlink="">
      <xdr:nvSpPr>
        <xdr:cNvPr id="754" name="フローチャート: 判断 753"/>
        <xdr:cNvSpPr/>
      </xdr:nvSpPr>
      <xdr:spPr>
        <a:xfrm>
          <a:off x="21272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18889</xdr:rowOff>
    </xdr:from>
    <xdr:ext cx="313932" cy="259045"/>
    <xdr:sp macro="" textlink="">
      <xdr:nvSpPr>
        <xdr:cNvPr id="755" name="テキスト ボックス 754"/>
        <xdr:cNvSpPr txBox="1"/>
      </xdr:nvSpPr>
      <xdr:spPr>
        <a:xfrm>
          <a:off x="21166333" y="6362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27119</xdr:rowOff>
    </xdr:from>
    <xdr:ext cx="313932" cy="259045"/>
    <xdr:sp macro="" textlink="">
      <xdr:nvSpPr>
        <xdr:cNvPr id="758" name="テキスト ボックス 757"/>
        <xdr:cNvSpPr txBox="1"/>
      </xdr:nvSpPr>
      <xdr:spPr>
        <a:xfrm>
          <a:off x="20277333" y="637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85471</xdr:rowOff>
    </xdr:from>
    <xdr:to>
      <xdr:col>102</xdr:col>
      <xdr:colOff>165100</xdr:colOff>
      <xdr:row>39</xdr:row>
      <xdr:rowOff>15621</xdr:rowOff>
    </xdr:to>
    <xdr:sp macro="" textlink="">
      <xdr:nvSpPr>
        <xdr:cNvPr id="760" name="フローチャート: 判断 759"/>
        <xdr:cNvSpPr/>
      </xdr:nvSpPr>
      <xdr:spPr>
        <a:xfrm>
          <a:off x="19494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32148</xdr:rowOff>
    </xdr:from>
    <xdr:ext cx="313932" cy="259045"/>
    <xdr:sp macro="" textlink="">
      <xdr:nvSpPr>
        <xdr:cNvPr id="761" name="テキスト ボックス 760"/>
        <xdr:cNvSpPr txBox="1"/>
      </xdr:nvSpPr>
      <xdr:spPr>
        <a:xfrm>
          <a:off x="19388333" y="6375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2" name="フローチャート: 判断 761"/>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32376</xdr:rowOff>
    </xdr:from>
    <xdr:ext cx="313932" cy="259045"/>
    <xdr:sp macro="" textlink="">
      <xdr:nvSpPr>
        <xdr:cNvPr id="763" name="テキスト ボックス 762"/>
        <xdr:cNvSpPr txBox="1"/>
      </xdr:nvSpPr>
      <xdr:spPr>
        <a:xfrm>
          <a:off x="18499333" y="637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目的別歳出決算は、民生費が住民一人当たり２７０，７６４円となっており、２３区の平均値と比較すると一人当たりのコストが</a:t>
          </a:r>
          <a:r>
            <a:rPr lang="ja-JP" altLang="en-US" sz="1300" u="none">
              <a:solidFill>
                <a:schemeClr val="dk1"/>
              </a:solidFill>
              <a:effectLst/>
              <a:latin typeface="+mn-lt"/>
              <a:ea typeface="+mn-ea"/>
              <a:cs typeface="+mn-cs"/>
            </a:rPr>
            <a:t>大幅に高い</a:t>
          </a:r>
          <a:r>
            <a:rPr lang="ja-JP" altLang="ja-JP" sz="1300" u="none">
              <a:solidFill>
                <a:schemeClr val="dk1"/>
              </a:solidFill>
              <a:effectLst/>
              <a:latin typeface="+mn-lt"/>
              <a:ea typeface="+mn-ea"/>
              <a:cs typeface="+mn-cs"/>
            </a:rPr>
            <a:t>状況となっている。これは、生活保護の被保護者数が人口に比して特に多いためであるが、社会福祉費は障害福祉サービスの増、児童福祉費は保育委託の増などにより、今後も民生費は増加傾向となること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u="none">
              <a:solidFill>
                <a:sysClr val="windowText" lastClr="000000"/>
              </a:solidFill>
              <a:effectLst/>
              <a:latin typeface="+mn-lt"/>
              <a:ea typeface="+mn-ea"/>
              <a:cs typeface="+mn-cs"/>
            </a:rPr>
            <a:t>　</a:t>
          </a:r>
          <a:r>
            <a:rPr lang="ja-JP" altLang="ja-JP" sz="1300" u="none">
              <a:solidFill>
                <a:schemeClr val="dk1"/>
              </a:solidFill>
              <a:effectLst/>
              <a:latin typeface="+mn-lt"/>
              <a:ea typeface="+mn-ea"/>
              <a:cs typeface="+mn-cs"/>
            </a:rPr>
            <a:t>標準財政規模に対する財政調整基金残高の割合は、前年度と比較して０．２６ポイント</a:t>
          </a:r>
          <a:r>
            <a:rPr lang="ja-JP" altLang="en-US" sz="1300" u="none">
              <a:solidFill>
                <a:schemeClr val="dk1"/>
              </a:solidFill>
              <a:effectLst/>
              <a:latin typeface="+mn-lt"/>
              <a:ea typeface="+mn-ea"/>
              <a:cs typeface="+mn-cs"/>
            </a:rPr>
            <a:t>上昇</a:t>
          </a:r>
          <a:r>
            <a:rPr lang="ja-JP" altLang="ja-JP" sz="1300" u="none">
              <a:solidFill>
                <a:schemeClr val="dk1"/>
              </a:solidFill>
              <a:effectLst/>
              <a:latin typeface="+mn-lt"/>
              <a:ea typeface="+mn-ea"/>
              <a:cs typeface="+mn-cs"/>
            </a:rPr>
            <a:t>している。これは、標準財政規模が１．３８％減に対し、財政調整基金残高が０．１％増となったため、割合が上昇したものである。　</a:t>
          </a:r>
        </a:p>
        <a:p>
          <a:r>
            <a:rPr lang="ja-JP" altLang="ja-JP" sz="1300" u="none">
              <a:solidFill>
                <a:schemeClr val="dk1"/>
              </a:solidFill>
              <a:effectLst/>
              <a:latin typeface="+mn-lt"/>
              <a:ea typeface="+mn-ea"/>
              <a:cs typeface="+mn-cs"/>
            </a:rPr>
            <a:t>　標準財政規模に対する実質収支額の割合は、前年度と比較して２．５４ポイント増加している。これは、標準財政規模が１．３８％減に対し、実質収支額が特別区税の増や歳出の執行実績などにより５６．３９％の増となったことにより割合が上昇したものである。</a:t>
          </a:r>
        </a:p>
        <a:p>
          <a:r>
            <a:rPr lang="en-US" altLang="ja-JP" sz="1300" u="none" strike="noStrike">
              <a:solidFill>
                <a:schemeClr val="dk1"/>
              </a:solidFill>
              <a:effectLst/>
              <a:latin typeface="+mn-lt"/>
              <a:ea typeface="+mn-ea"/>
              <a:cs typeface="+mn-cs"/>
            </a:rPr>
            <a:t> </a:t>
          </a:r>
          <a:endParaRPr lang="ja-JP" altLang="ja-JP" sz="1300" u="non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標準財政規模に対する一般会計の割合は、前年度と比較し２．５４ポイント</a:t>
          </a:r>
          <a:r>
            <a:rPr lang="ja-JP" altLang="en-US" sz="1300" u="none">
              <a:solidFill>
                <a:schemeClr val="dk1"/>
              </a:solidFill>
              <a:effectLst/>
              <a:latin typeface="+mn-lt"/>
              <a:ea typeface="+mn-ea"/>
              <a:cs typeface="+mn-cs"/>
            </a:rPr>
            <a:t>上昇</a:t>
          </a:r>
          <a:r>
            <a:rPr lang="ja-JP" altLang="ja-JP" sz="1300" u="none">
              <a:solidFill>
                <a:schemeClr val="dk1"/>
              </a:solidFill>
              <a:effectLst/>
              <a:latin typeface="+mn-lt"/>
              <a:ea typeface="+mn-ea"/>
              <a:cs typeface="+mn-cs"/>
            </a:rPr>
            <a:t>している。これは、特別区税の増などによるものである。</a:t>
          </a:r>
        </a:p>
        <a:p>
          <a:r>
            <a:rPr lang="ja-JP" altLang="en-US" sz="1300" u="none">
              <a:solidFill>
                <a:schemeClr val="dk1"/>
              </a:solidFill>
              <a:effectLst/>
              <a:latin typeface="+mn-lt"/>
              <a:ea typeface="+mn-ea"/>
              <a:cs typeface="+mn-cs"/>
            </a:rPr>
            <a:t>　</a:t>
          </a:r>
          <a:r>
            <a:rPr lang="ja-JP" altLang="ja-JP" sz="1300" u="none">
              <a:solidFill>
                <a:schemeClr val="dk1"/>
              </a:solidFill>
              <a:effectLst/>
              <a:latin typeface="+mn-lt"/>
              <a:ea typeface="+mn-ea"/>
              <a:cs typeface="+mn-cs"/>
            </a:rPr>
            <a:t>標準財政規模に対する国民健康保険事業会計の割合は、前年度に比較して０．１９ポイント上昇、介護保険会計の割合は０．１８ポイント</a:t>
          </a:r>
          <a:r>
            <a:rPr lang="ja-JP" altLang="en-US" sz="1300" u="none">
              <a:solidFill>
                <a:schemeClr val="dk1"/>
              </a:solidFill>
              <a:effectLst/>
              <a:latin typeface="+mn-lt"/>
              <a:ea typeface="+mn-ea"/>
              <a:cs typeface="+mn-cs"/>
            </a:rPr>
            <a:t>低下</a:t>
          </a:r>
          <a:r>
            <a:rPr lang="ja-JP" altLang="ja-JP" sz="1300" u="none">
              <a:solidFill>
                <a:schemeClr val="dk1"/>
              </a:solidFill>
              <a:effectLst/>
              <a:latin typeface="+mn-lt"/>
              <a:ea typeface="+mn-ea"/>
              <a:cs typeface="+mn-cs"/>
            </a:rPr>
            <a:t>、後期高齢者医療会計の割合は０．２ポイント上昇している。</a:t>
          </a:r>
        </a:p>
        <a:p>
          <a:r>
            <a:rPr lang="en-US" altLang="ja-JP" sz="1300" u="none">
              <a:solidFill>
                <a:schemeClr val="dk1"/>
              </a:solidFill>
              <a:effectLst/>
              <a:latin typeface="+mn-lt"/>
              <a:ea typeface="+mn-ea"/>
              <a:cs typeface="+mn-cs"/>
            </a:rPr>
            <a:t> </a:t>
          </a:r>
          <a:endParaRPr lang="ja-JP" altLang="ja-JP" sz="1300" u="none">
            <a:solidFill>
              <a:schemeClr val="dk1"/>
            </a:solidFill>
            <a:effectLst/>
            <a:latin typeface="+mn-lt"/>
            <a:ea typeface="+mn-ea"/>
            <a:cs typeface="+mn-cs"/>
          </a:endParaRPr>
        </a:p>
        <a:p>
          <a:r>
            <a:rPr lang="en-US" altLang="ja-JP" sz="1100" u="non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u="none">
              <a:solidFill>
                <a:sysClr val="windowText" lastClr="000000"/>
              </a:solidFill>
              <a:effectLst/>
              <a:latin typeface="+mn-lt"/>
              <a:ea typeface="+mn-ea"/>
              <a:cs typeface="+mn-cs"/>
            </a:rPr>
            <a:t>　</a:t>
          </a:r>
          <a:r>
            <a:rPr lang="ja-JP" altLang="ja-JP" sz="1300" u="none">
              <a:solidFill>
                <a:sysClr val="windowText" lastClr="000000"/>
              </a:solidFill>
              <a:effectLst/>
              <a:latin typeface="+mn-lt"/>
              <a:ea typeface="+mn-ea"/>
              <a:cs typeface="+mn-cs"/>
            </a:rPr>
            <a:t>実質公債費比率の分子は、前年度と比較して６２０百万円減少し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p>
        <a:p>
          <a:r>
            <a:rPr lang="en-US" altLang="ja-JP" sz="1100" u="none">
              <a:solidFill>
                <a:sysClr val="windowText" lastClr="000000"/>
              </a:solidFill>
              <a:effectLst/>
              <a:latin typeface="+mn-lt"/>
              <a:ea typeface="+mn-ea"/>
              <a:cs typeface="+mn-cs"/>
            </a:rPr>
            <a:t> </a:t>
          </a:r>
          <a:endParaRPr lang="ja-JP" altLang="ja-JP" sz="1100" u="none">
            <a:solidFill>
              <a:sysClr val="windowText" lastClr="000000"/>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u="none">
              <a:solidFill>
                <a:sysClr val="windowText" lastClr="000000"/>
              </a:solidFill>
              <a:effectLst/>
              <a:latin typeface="+mn-lt"/>
              <a:ea typeface="+mn-ea"/>
              <a:cs typeface="+mn-cs"/>
            </a:rPr>
            <a:t>　</a:t>
          </a:r>
          <a:r>
            <a:rPr lang="ja-JP" altLang="ja-JP" sz="1300" u="none">
              <a:solidFill>
                <a:sysClr val="windowText" lastClr="000000"/>
              </a:solidFill>
              <a:effectLst/>
              <a:latin typeface="+mn-lt"/>
              <a:ea typeface="+mn-ea"/>
              <a:cs typeface="+mn-cs"/>
            </a:rPr>
            <a:t>将来負担比率の分子は、前年度と比較し、７１４百万円増加している。これは、主に、地方債の発行による一般会計等に係る地方債の現在高の増により将来負担額（Ａ）が増加したことによるものである。今後とも、地方債の発行については、世代間の公平性や年度間の財源調整など地方債の機能を踏まえ、将来の財政負担に十分留意しながら、有効かつ適切に行っていく。</a:t>
          </a:r>
        </a:p>
        <a:p>
          <a:endParaRPr kumimoji="1" lang="ja-JP" altLang="en-US" sz="1400" u="none">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東京都台東区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特別区税や財政調整交付金の上振れ分及び繰越金、歳出の執行実績等による歳計剰余金から、公共施設の改築・大規模改修等の費用に活</a:t>
          </a:r>
          <a:endParaRPr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用するため公共施設建設基金へ４４６百万円、総合的な都市整備の推進の費用に活用するため都市整備基金へ７０２百万円、災害の予防、</a:t>
          </a:r>
          <a:endParaRPr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応急対策及び復旧等の費用に活用するため災害対策基金へ２０２百万円、台東病院等の医療機器等備品整備の費用に活用するため台東病院</a:t>
          </a:r>
          <a:endParaRPr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及び老人保健施設千束基金へ１２０百万円、社会福祉事業等の費用に活用するため８６百万円、浅草地域の環境整備の費用に活用するため</a:t>
          </a:r>
          <a:endParaRPr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環境整備基金へ６３百万円を積立てた一方、ときめきたいとうフェスタ計画事業推進及び池波正太郎記念文庫の経費に充てるため２００万</a:t>
          </a:r>
          <a:endParaRPr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円を取崩したことにより、基金全体としては１，６００百万円の増となった。</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剰余金を積立て、公共施設の改築・大規模改修や都市整備事業、災害対策等に適切に対応していく。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公共施設建設基金：公共施設の建設・改築・大規模改修等の費用に活用する。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都市整備基金：総合的な都市整備の推進費用に活用する。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災害対策基金：災害の予防・応急対策及び復旧等の費用に活用する。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公共施設建設基金：今後の公共施設の更新需要や保育施設の整備などの費用として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４４６百</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都市整備基金：今後の都市整備費用として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７０２百</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災害対策基金：災害の予防・応急対策及び復旧等の費用として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２０２百</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公共施設建設基金：今後の公共施設の改築・大規模改修等に活用する。</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都市整備基金：今後の都市整備事業等に活用する。</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災害対策基金：災害対策の経費に活用するとともに大規模災害時の財源として確保する。</a:t>
          </a: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基金運用益金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１０百</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財源調整の機能を維持できるよう確保する。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基金運用益金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７百</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特別区債の償還に対応できるよう規模を確保する。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196,134
181,272
10.11
99,731,574
95,355,568
3,705,585
53,914,092
11,316,104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債務償還可能年数の算定式における分子「将来負担額－充当可能基金残高」について、将来負担額よりも充当可能基金残高が上回っていることにより、比率なしとなっている。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69" name="直線コネクタ 6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70" name="テキスト ボックス 6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71" name="直線コネクタ 7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68124</xdr:rowOff>
    </xdr:from>
    <xdr:ext cx="308097" cy="225703"/>
    <xdr:sp macro="" textlink="">
      <xdr:nvSpPr>
        <xdr:cNvPr id="72" name="テキスト ボックス 71"/>
        <xdr:cNvSpPr txBox="1"/>
      </xdr:nvSpPr>
      <xdr:spPr>
        <a:xfrm>
          <a:off x="10931403" y="6154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73" name="直線コネクタ 7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150674</xdr:rowOff>
    </xdr:from>
    <xdr:ext cx="308097" cy="225703"/>
    <xdr:sp macro="" textlink="">
      <xdr:nvSpPr>
        <xdr:cNvPr id="74" name="テキスト ボックス 73"/>
        <xdr:cNvSpPr txBox="1"/>
      </xdr:nvSpPr>
      <xdr:spPr>
        <a:xfrm>
          <a:off x="10931403" y="5722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75" name="直線コネクタ 7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76" name="テキスト ボックス 7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78" name="テキスト ボックス 7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71755</xdr:rowOff>
    </xdr:from>
    <xdr:to>
      <xdr:col>76</xdr:col>
      <xdr:colOff>21589</xdr:colOff>
      <xdr:row>34</xdr:row>
      <xdr:rowOff>79375</xdr:rowOff>
    </xdr:to>
    <xdr:cxnSp macro="">
      <xdr:nvCxnSpPr>
        <xdr:cNvPr id="80" name="直線コネクタ 79"/>
        <xdr:cNvCxnSpPr/>
      </xdr:nvCxnSpPr>
      <xdr:spPr>
        <a:xfrm flipV="1">
          <a:off x="14793595" y="564388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81" name="債務償還可能年数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82" name="直線コネクタ 8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18432</xdr:rowOff>
    </xdr:from>
    <xdr:ext cx="340478" cy="259045"/>
    <xdr:sp macro="" textlink="">
      <xdr:nvSpPr>
        <xdr:cNvPr id="83" name="債務償還可能年数最大値テキスト"/>
        <xdr:cNvSpPr txBox="1"/>
      </xdr:nvSpPr>
      <xdr:spPr>
        <a:xfrm>
          <a:off x="14846300" y="5419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71755</xdr:rowOff>
    </xdr:from>
    <xdr:to>
      <xdr:col>76</xdr:col>
      <xdr:colOff>111125</xdr:colOff>
      <xdr:row>28</xdr:row>
      <xdr:rowOff>71755</xdr:rowOff>
    </xdr:to>
    <xdr:cxnSp macro="">
      <xdr:nvCxnSpPr>
        <xdr:cNvPr id="84" name="直線コネクタ 83"/>
        <xdr:cNvCxnSpPr/>
      </xdr:nvCxnSpPr>
      <xdr:spPr>
        <a:xfrm>
          <a:off x="14706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85" name="債務償還可能年数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86" name="フローチャート: 判断 85"/>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196,134
181,272
10.11
99,731,574
95,355,568
3,705,585
53,914,092
11,316,104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196,134
181,272
10.11
99,731,574
95,355,568
3,705,585
53,914,092
11,316,104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9" sqref="R9:V9"/>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9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9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99731574</v>
      </c>
      <c r="BO4" s="410"/>
      <c r="BP4" s="410"/>
      <c r="BQ4" s="410"/>
      <c r="BR4" s="410"/>
      <c r="BS4" s="410"/>
      <c r="BT4" s="410"/>
      <c r="BU4" s="411"/>
      <c r="BV4" s="409">
        <v>98001492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4.3</v>
      </c>
      <c r="DC4" s="416"/>
      <c r="DD4" s="416"/>
      <c r="DE4" s="416"/>
      <c r="DF4" s="416"/>
      <c r="DG4" s="416"/>
      <c r="DH4" s="416"/>
      <c r="DI4" s="417"/>
      <c r="DJ4" s="165"/>
      <c r="DK4" s="165"/>
      <c r="DL4" s="165"/>
      <c r="DM4" s="165"/>
      <c r="DN4" s="165"/>
      <c r="DO4" s="165"/>
    </row>
    <row r="5" spans="1:119" ht="18.9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95355568</v>
      </c>
      <c r="BO5" s="447"/>
      <c r="BP5" s="447"/>
      <c r="BQ5" s="447"/>
      <c r="BR5" s="447"/>
      <c r="BS5" s="447"/>
      <c r="BT5" s="447"/>
      <c r="BU5" s="448"/>
      <c r="BV5" s="446">
        <v>95631979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82.4</v>
      </c>
      <c r="CU5" s="444"/>
      <c r="CV5" s="444"/>
      <c r="CW5" s="444"/>
      <c r="CX5" s="444"/>
      <c r="CY5" s="444"/>
      <c r="CZ5" s="444"/>
      <c r="DA5" s="445"/>
      <c r="DB5" s="443">
        <v>82.8</v>
      </c>
      <c r="DC5" s="444"/>
      <c r="DD5" s="444"/>
      <c r="DE5" s="444"/>
      <c r="DF5" s="444"/>
      <c r="DG5" s="444"/>
      <c r="DH5" s="444"/>
      <c r="DI5" s="445"/>
      <c r="DJ5" s="165"/>
      <c r="DK5" s="165"/>
      <c r="DL5" s="165"/>
      <c r="DM5" s="165"/>
      <c r="DN5" s="165"/>
      <c r="DO5" s="165"/>
    </row>
    <row r="6" spans="1:119" ht="18.9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4376006</v>
      </c>
      <c r="BO6" s="447"/>
      <c r="BP6" s="447"/>
      <c r="BQ6" s="447"/>
      <c r="BR6" s="447"/>
      <c r="BS6" s="447"/>
      <c r="BT6" s="447"/>
      <c r="BU6" s="448"/>
      <c r="BV6" s="446">
        <v>2369513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82.4</v>
      </c>
      <c r="CU6" s="484"/>
      <c r="CV6" s="484"/>
      <c r="CW6" s="484"/>
      <c r="CX6" s="484"/>
      <c r="CY6" s="484"/>
      <c r="CZ6" s="484"/>
      <c r="DA6" s="485"/>
      <c r="DB6" s="483">
        <v>82.8</v>
      </c>
      <c r="DC6" s="484"/>
      <c r="DD6" s="484"/>
      <c r="DE6" s="484"/>
      <c r="DF6" s="484"/>
      <c r="DG6" s="484"/>
      <c r="DH6" s="484"/>
      <c r="DI6" s="485"/>
      <c r="DJ6" s="165"/>
      <c r="DK6" s="165"/>
      <c r="DL6" s="165"/>
      <c r="DM6" s="165"/>
      <c r="DN6" s="165"/>
      <c r="DO6" s="165"/>
    </row>
    <row r="7" spans="1:119" ht="18.9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670421</v>
      </c>
      <c r="BO7" s="447"/>
      <c r="BP7" s="447"/>
      <c r="BQ7" s="447"/>
      <c r="BR7" s="447"/>
      <c r="BS7" s="447"/>
      <c r="BT7" s="447"/>
      <c r="BU7" s="448"/>
      <c r="BV7" s="446">
        <v>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53914092</v>
      </c>
      <c r="CU7" s="447"/>
      <c r="CV7" s="447"/>
      <c r="CW7" s="447"/>
      <c r="CX7" s="447"/>
      <c r="CY7" s="447"/>
      <c r="CZ7" s="447"/>
      <c r="DA7" s="448"/>
      <c r="DB7" s="446">
        <v>54669846</v>
      </c>
      <c r="DC7" s="447"/>
      <c r="DD7" s="447"/>
      <c r="DE7" s="447"/>
      <c r="DF7" s="447"/>
      <c r="DG7" s="447"/>
      <c r="DH7" s="447"/>
      <c r="DI7" s="448"/>
      <c r="DJ7" s="165"/>
      <c r="DK7" s="165"/>
      <c r="DL7" s="165"/>
      <c r="DM7" s="165"/>
      <c r="DN7" s="165"/>
      <c r="DO7" s="165"/>
    </row>
    <row r="8" spans="1:119" ht="18.9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3705585</v>
      </c>
      <c r="BO8" s="447"/>
      <c r="BP8" s="447"/>
      <c r="BQ8" s="447"/>
      <c r="BR8" s="447"/>
      <c r="BS8" s="447"/>
      <c r="BT8" s="447"/>
      <c r="BU8" s="448"/>
      <c r="BV8" s="446">
        <v>2369513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0.46</v>
      </c>
      <c r="CU8" s="487"/>
      <c r="CV8" s="487"/>
      <c r="CW8" s="487"/>
      <c r="CX8" s="487"/>
      <c r="CY8" s="487"/>
      <c r="CZ8" s="487"/>
      <c r="DA8" s="488"/>
      <c r="DB8" s="486">
        <v>0.45</v>
      </c>
      <c r="DC8" s="487"/>
      <c r="DD8" s="487"/>
      <c r="DE8" s="487"/>
      <c r="DF8" s="487"/>
      <c r="DG8" s="487"/>
      <c r="DH8" s="487"/>
      <c r="DI8" s="488"/>
      <c r="DJ8" s="165"/>
      <c r="DK8" s="165"/>
      <c r="DL8" s="165"/>
      <c r="DM8" s="165"/>
      <c r="DN8" s="165"/>
      <c r="DO8" s="165"/>
    </row>
    <row r="9" spans="1:119" ht="18.95" customHeight="1" thickBot="1" x14ac:dyDescent="0.2">
      <c r="A9" s="166"/>
      <c r="B9" s="440" t="s">
        <v>106</v>
      </c>
      <c r="C9" s="441"/>
      <c r="D9" s="441"/>
      <c r="E9" s="441"/>
      <c r="F9" s="441"/>
      <c r="G9" s="441"/>
      <c r="H9" s="441"/>
      <c r="I9" s="441"/>
      <c r="J9" s="441"/>
      <c r="K9" s="489"/>
      <c r="L9" s="490" t="s">
        <v>107</v>
      </c>
      <c r="M9" s="491"/>
      <c r="N9" s="491"/>
      <c r="O9" s="491"/>
      <c r="P9" s="491"/>
      <c r="Q9" s="492"/>
      <c r="R9" s="493">
        <v>198073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1336072</v>
      </c>
      <c r="BO9" s="447"/>
      <c r="BP9" s="447"/>
      <c r="BQ9" s="447"/>
      <c r="BR9" s="447"/>
      <c r="BS9" s="447"/>
      <c r="BT9" s="447"/>
      <c r="BU9" s="448"/>
      <c r="BV9" s="446">
        <v>-1494298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2.8</v>
      </c>
      <c r="CU9" s="444"/>
      <c r="CV9" s="444"/>
      <c r="CW9" s="444"/>
      <c r="CX9" s="444"/>
      <c r="CY9" s="444"/>
      <c r="CZ9" s="444"/>
      <c r="DA9" s="445"/>
      <c r="DB9" s="443">
        <v>4.0999999999999996</v>
      </c>
      <c r="DC9" s="444"/>
      <c r="DD9" s="444"/>
      <c r="DE9" s="444"/>
      <c r="DF9" s="444"/>
      <c r="DG9" s="444"/>
      <c r="DH9" s="444"/>
      <c r="DI9" s="445"/>
      <c r="DJ9" s="165"/>
      <c r="DK9" s="165"/>
      <c r="DL9" s="165"/>
      <c r="DM9" s="165"/>
      <c r="DN9" s="165"/>
      <c r="DO9" s="165"/>
    </row>
    <row r="10" spans="1:119" ht="18.95" customHeight="1" thickBot="1" x14ac:dyDescent="0.2">
      <c r="A10" s="166"/>
      <c r="B10" s="440"/>
      <c r="C10" s="441"/>
      <c r="D10" s="441"/>
      <c r="E10" s="441"/>
      <c r="F10" s="441"/>
      <c r="G10" s="441"/>
      <c r="H10" s="441"/>
      <c r="I10" s="441"/>
      <c r="J10" s="441"/>
      <c r="K10" s="489"/>
      <c r="L10" s="496" t="s">
        <v>113</v>
      </c>
      <c r="M10" s="476"/>
      <c r="N10" s="476"/>
      <c r="O10" s="476"/>
      <c r="P10" s="476"/>
      <c r="Q10" s="477"/>
      <c r="R10" s="497">
        <v>175928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9749</v>
      </c>
      <c r="BO10" s="447"/>
      <c r="BP10" s="447"/>
      <c r="BQ10" s="447"/>
      <c r="BR10" s="447"/>
      <c r="BS10" s="447"/>
      <c r="BT10" s="447"/>
      <c r="BU10" s="448"/>
      <c r="BV10" s="446">
        <v>18465</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9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95" customHeight="1" x14ac:dyDescent="0.15">
      <c r="A12" s="166"/>
      <c r="B12" s="506" t="s">
        <v>126</v>
      </c>
      <c r="C12" s="507"/>
      <c r="D12" s="507"/>
      <c r="E12" s="507"/>
      <c r="F12" s="507"/>
      <c r="G12" s="507"/>
      <c r="H12" s="507"/>
      <c r="I12" s="507"/>
      <c r="J12" s="507"/>
      <c r="K12" s="508"/>
      <c r="L12" s="515" t="s">
        <v>127</v>
      </c>
      <c r="M12" s="516"/>
      <c r="N12" s="516"/>
      <c r="O12" s="516"/>
      <c r="P12" s="516"/>
      <c r="Q12" s="517"/>
      <c r="R12" s="518">
        <v>196134</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121</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95" customHeight="1" x14ac:dyDescent="0.15">
      <c r="A13" s="166"/>
      <c r="B13" s="509"/>
      <c r="C13" s="510"/>
      <c r="D13" s="510"/>
      <c r="E13" s="510"/>
      <c r="F13" s="510"/>
      <c r="G13" s="510"/>
      <c r="H13" s="510"/>
      <c r="I13" s="510"/>
      <c r="J13" s="510"/>
      <c r="K13" s="511"/>
      <c r="L13" s="176"/>
      <c r="M13" s="534" t="s">
        <v>135</v>
      </c>
      <c r="N13" s="535"/>
      <c r="O13" s="535"/>
      <c r="P13" s="535"/>
      <c r="Q13" s="536"/>
      <c r="R13" s="527">
        <v>181272</v>
      </c>
      <c r="S13" s="528"/>
      <c r="T13" s="528"/>
      <c r="U13" s="528"/>
      <c r="V13" s="529"/>
      <c r="W13" s="462" t="s">
        <v>136</v>
      </c>
      <c r="X13" s="463"/>
      <c r="Y13" s="463"/>
      <c r="Z13" s="463"/>
      <c r="AA13" s="463"/>
      <c r="AB13" s="453"/>
      <c r="AC13" s="497">
        <v>53</v>
      </c>
      <c r="AD13" s="498"/>
      <c r="AE13" s="498"/>
      <c r="AF13" s="498"/>
      <c r="AG13" s="537"/>
      <c r="AH13" s="497">
        <v>40</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1345821</v>
      </c>
      <c r="BO13" s="447"/>
      <c r="BP13" s="447"/>
      <c r="BQ13" s="447"/>
      <c r="BR13" s="447"/>
      <c r="BS13" s="447"/>
      <c r="BT13" s="447"/>
      <c r="BU13" s="448"/>
      <c r="BV13" s="446">
        <v>-1475833</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v>
      </c>
      <c r="CU13" s="444"/>
      <c r="CV13" s="444"/>
      <c r="CW13" s="444"/>
      <c r="CX13" s="444"/>
      <c r="CY13" s="444"/>
      <c r="CZ13" s="444"/>
      <c r="DA13" s="445"/>
      <c r="DB13" s="443">
        <v>-0.3</v>
      </c>
      <c r="DC13" s="444"/>
      <c r="DD13" s="444"/>
      <c r="DE13" s="444"/>
      <c r="DF13" s="444"/>
      <c r="DG13" s="444"/>
      <c r="DH13" s="444"/>
      <c r="DI13" s="445"/>
      <c r="DJ13" s="165"/>
      <c r="DK13" s="165"/>
      <c r="DL13" s="165"/>
      <c r="DM13" s="165"/>
      <c r="DN13" s="165"/>
      <c r="DO13" s="165"/>
    </row>
    <row r="14" spans="1:119" ht="18.95" customHeight="1" thickBot="1" x14ac:dyDescent="0.2">
      <c r="A14" s="166"/>
      <c r="B14" s="509"/>
      <c r="C14" s="510"/>
      <c r="D14" s="510"/>
      <c r="E14" s="510"/>
      <c r="F14" s="510"/>
      <c r="G14" s="510"/>
      <c r="H14" s="510"/>
      <c r="I14" s="510"/>
      <c r="J14" s="510"/>
      <c r="K14" s="511"/>
      <c r="L14" s="524" t="s">
        <v>141</v>
      </c>
      <c r="M14" s="525"/>
      <c r="N14" s="525"/>
      <c r="O14" s="525"/>
      <c r="P14" s="525"/>
      <c r="Q14" s="526"/>
      <c r="R14" s="527">
        <v>193822</v>
      </c>
      <c r="S14" s="528"/>
      <c r="T14" s="528"/>
      <c r="U14" s="528"/>
      <c r="V14" s="529"/>
      <c r="W14" s="436"/>
      <c r="X14" s="437"/>
      <c r="Y14" s="437"/>
      <c r="Z14" s="437"/>
      <c r="AA14" s="437"/>
      <c r="AB14" s="426"/>
      <c r="AC14" s="530">
        <v>0.1</v>
      </c>
      <c r="AD14" s="531"/>
      <c r="AE14" s="531"/>
      <c r="AF14" s="531"/>
      <c r="AG14" s="532"/>
      <c r="AH14" s="530">
        <v>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t="s">
        <v>125</v>
      </c>
      <c r="CU14" s="542"/>
      <c r="CV14" s="542"/>
      <c r="CW14" s="542"/>
      <c r="CX14" s="542"/>
      <c r="CY14" s="542"/>
      <c r="CZ14" s="542"/>
      <c r="DA14" s="543"/>
      <c r="DB14" s="541" t="s">
        <v>133</v>
      </c>
      <c r="DC14" s="542"/>
      <c r="DD14" s="542"/>
      <c r="DE14" s="542"/>
      <c r="DF14" s="542"/>
      <c r="DG14" s="542"/>
      <c r="DH14" s="542"/>
      <c r="DI14" s="543"/>
      <c r="DJ14" s="165"/>
      <c r="DK14" s="165"/>
      <c r="DL14" s="165"/>
      <c r="DM14" s="165"/>
      <c r="DN14" s="165"/>
      <c r="DO14" s="165"/>
    </row>
    <row r="15" spans="1:119" ht="18.95" customHeight="1" x14ac:dyDescent="0.15">
      <c r="A15" s="166"/>
      <c r="B15" s="509"/>
      <c r="C15" s="510"/>
      <c r="D15" s="510"/>
      <c r="E15" s="510"/>
      <c r="F15" s="510"/>
      <c r="G15" s="510"/>
      <c r="H15" s="510"/>
      <c r="I15" s="510"/>
      <c r="J15" s="510"/>
      <c r="K15" s="511"/>
      <c r="L15" s="176"/>
      <c r="M15" s="534" t="s">
        <v>143</v>
      </c>
      <c r="N15" s="535"/>
      <c r="O15" s="535"/>
      <c r="P15" s="535"/>
      <c r="Q15" s="536"/>
      <c r="R15" s="527">
        <v>179222</v>
      </c>
      <c r="S15" s="528"/>
      <c r="T15" s="528"/>
      <c r="U15" s="528"/>
      <c r="V15" s="529"/>
      <c r="W15" s="462" t="s">
        <v>144</v>
      </c>
      <c r="X15" s="463"/>
      <c r="Y15" s="463"/>
      <c r="Z15" s="463"/>
      <c r="AA15" s="463"/>
      <c r="AB15" s="453"/>
      <c r="AC15" s="497">
        <v>12806</v>
      </c>
      <c r="AD15" s="498"/>
      <c r="AE15" s="498"/>
      <c r="AF15" s="498"/>
      <c r="AG15" s="537"/>
      <c r="AH15" s="497">
        <v>12717</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23569180</v>
      </c>
      <c r="BO15" s="410"/>
      <c r="BP15" s="410"/>
      <c r="BQ15" s="410"/>
      <c r="BR15" s="410"/>
      <c r="BS15" s="410"/>
      <c r="BT15" s="410"/>
      <c r="BU15" s="411"/>
      <c r="BV15" s="409">
        <v>23566977</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95" customHeight="1" x14ac:dyDescent="0.15">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18.2</v>
      </c>
      <c r="AD16" s="531"/>
      <c r="AE16" s="531"/>
      <c r="AF16" s="531"/>
      <c r="AG16" s="532"/>
      <c r="AH16" s="530">
        <v>17.899999999999999</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50272615</v>
      </c>
      <c r="BO16" s="447"/>
      <c r="BP16" s="447"/>
      <c r="BQ16" s="447"/>
      <c r="BR16" s="447"/>
      <c r="BS16" s="447"/>
      <c r="BT16" s="447"/>
      <c r="BU16" s="448"/>
      <c r="BV16" s="446">
        <v>51035517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95" customHeight="1" thickBot="1" x14ac:dyDescent="0.2">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57558</v>
      </c>
      <c r="AD17" s="498"/>
      <c r="AE17" s="498"/>
      <c r="AF17" s="498"/>
      <c r="AG17" s="537"/>
      <c r="AH17" s="497">
        <v>58475</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53914092</v>
      </c>
      <c r="BO17" s="447"/>
      <c r="BP17" s="447"/>
      <c r="BQ17" s="447"/>
      <c r="BR17" s="447"/>
      <c r="BS17" s="447"/>
      <c r="BT17" s="447"/>
      <c r="BU17" s="448"/>
      <c r="BV17" s="446">
        <v>54669846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95" customHeight="1" thickBot="1" x14ac:dyDescent="0.2">
      <c r="A18" s="166"/>
      <c r="B18" s="557" t="s">
        <v>154</v>
      </c>
      <c r="C18" s="489"/>
      <c r="D18" s="489"/>
      <c r="E18" s="558"/>
      <c r="F18" s="558"/>
      <c r="G18" s="558"/>
      <c r="H18" s="558"/>
      <c r="I18" s="558"/>
      <c r="J18" s="558"/>
      <c r="K18" s="558"/>
      <c r="L18" s="559">
        <v>10.11</v>
      </c>
      <c r="M18" s="559"/>
      <c r="N18" s="559"/>
      <c r="O18" s="559"/>
      <c r="P18" s="559"/>
      <c r="Q18" s="559"/>
      <c r="R18" s="560"/>
      <c r="S18" s="560"/>
      <c r="T18" s="560"/>
      <c r="U18" s="560"/>
      <c r="V18" s="561"/>
      <c r="W18" s="464"/>
      <c r="X18" s="465"/>
      <c r="Y18" s="465"/>
      <c r="Z18" s="465"/>
      <c r="AA18" s="465"/>
      <c r="AB18" s="456"/>
      <c r="AC18" s="562">
        <v>81.7</v>
      </c>
      <c r="AD18" s="563"/>
      <c r="AE18" s="563"/>
      <c r="AF18" s="563"/>
      <c r="AG18" s="564"/>
      <c r="AH18" s="562">
        <v>82.1</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47049887</v>
      </c>
      <c r="BO18" s="447"/>
      <c r="BP18" s="447"/>
      <c r="BQ18" s="447"/>
      <c r="BR18" s="447"/>
      <c r="BS18" s="447"/>
      <c r="BT18" s="447"/>
      <c r="BU18" s="448"/>
      <c r="BV18" s="446">
        <v>47040068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95" customHeight="1" thickBot="1" x14ac:dyDescent="0.2">
      <c r="A19" s="166"/>
      <c r="B19" s="557" t="s">
        <v>156</v>
      </c>
      <c r="C19" s="489"/>
      <c r="D19" s="489"/>
      <c r="E19" s="558"/>
      <c r="F19" s="558"/>
      <c r="G19" s="558"/>
      <c r="H19" s="558"/>
      <c r="I19" s="558"/>
      <c r="J19" s="558"/>
      <c r="K19" s="558"/>
      <c r="L19" s="566">
        <v>19592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62919501</v>
      </c>
      <c r="BO19" s="447"/>
      <c r="BP19" s="447"/>
      <c r="BQ19" s="447"/>
      <c r="BR19" s="447"/>
      <c r="BS19" s="447"/>
      <c r="BT19" s="447"/>
      <c r="BU19" s="448"/>
      <c r="BV19" s="446">
        <v>64181957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95" customHeight="1" thickBot="1" x14ac:dyDescent="0.2">
      <c r="A20" s="166"/>
      <c r="B20" s="557" t="s">
        <v>158</v>
      </c>
      <c r="C20" s="489"/>
      <c r="D20" s="489"/>
      <c r="E20" s="558"/>
      <c r="F20" s="558"/>
      <c r="G20" s="558"/>
      <c r="H20" s="558"/>
      <c r="I20" s="558"/>
      <c r="J20" s="558"/>
      <c r="K20" s="558"/>
      <c r="L20" s="566">
        <v>112117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95" customHeight="1" x14ac:dyDescent="0.15">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95" customHeight="1" thickBot="1" x14ac:dyDescent="0.2">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9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11316104</v>
      </c>
      <c r="BO23" s="447"/>
      <c r="BP23" s="447"/>
      <c r="BQ23" s="447"/>
      <c r="BR23" s="447"/>
      <c r="BS23" s="447"/>
      <c r="BT23" s="447"/>
      <c r="BU23" s="448"/>
      <c r="BV23" s="446">
        <v>10763750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95" customHeight="1" thickBot="1" x14ac:dyDescent="0.2">
      <c r="A24" s="166"/>
      <c r="B24" s="583"/>
      <c r="C24" s="584"/>
      <c r="D24" s="585"/>
      <c r="E24" s="496" t="s">
        <v>167</v>
      </c>
      <c r="F24" s="476"/>
      <c r="G24" s="476"/>
      <c r="H24" s="476"/>
      <c r="I24" s="476"/>
      <c r="J24" s="476"/>
      <c r="K24" s="477"/>
      <c r="L24" s="497">
        <v>1</v>
      </c>
      <c r="M24" s="498"/>
      <c r="N24" s="498"/>
      <c r="O24" s="498"/>
      <c r="P24" s="537"/>
      <c r="Q24" s="497">
        <v>11380</v>
      </c>
      <c r="R24" s="498"/>
      <c r="S24" s="498"/>
      <c r="T24" s="498"/>
      <c r="U24" s="498"/>
      <c r="V24" s="537"/>
      <c r="W24" s="596"/>
      <c r="X24" s="584"/>
      <c r="Y24" s="585"/>
      <c r="Z24" s="496" t="s">
        <v>168</v>
      </c>
      <c r="AA24" s="476"/>
      <c r="AB24" s="476"/>
      <c r="AC24" s="476"/>
      <c r="AD24" s="476"/>
      <c r="AE24" s="476"/>
      <c r="AF24" s="476"/>
      <c r="AG24" s="477"/>
      <c r="AH24" s="497">
        <v>1589</v>
      </c>
      <c r="AI24" s="498"/>
      <c r="AJ24" s="498"/>
      <c r="AK24" s="498"/>
      <c r="AL24" s="537"/>
      <c r="AM24" s="497">
        <v>4717741</v>
      </c>
      <c r="AN24" s="498"/>
      <c r="AO24" s="498"/>
      <c r="AP24" s="498"/>
      <c r="AQ24" s="498"/>
      <c r="AR24" s="537"/>
      <c r="AS24" s="497">
        <v>2969</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6516396</v>
      </c>
      <c r="BO24" s="447"/>
      <c r="BP24" s="447"/>
      <c r="BQ24" s="447"/>
      <c r="BR24" s="447"/>
      <c r="BS24" s="447"/>
      <c r="BT24" s="447"/>
      <c r="BU24" s="448"/>
      <c r="BV24" s="446">
        <v>6684518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95" customHeight="1" x14ac:dyDescent="0.15">
      <c r="A25" s="166"/>
      <c r="B25" s="583"/>
      <c r="C25" s="584"/>
      <c r="D25" s="585"/>
      <c r="E25" s="496" t="s">
        <v>170</v>
      </c>
      <c r="F25" s="476"/>
      <c r="G25" s="476"/>
      <c r="H25" s="476"/>
      <c r="I25" s="476"/>
      <c r="J25" s="476"/>
      <c r="K25" s="477"/>
      <c r="L25" s="497">
        <v>1</v>
      </c>
      <c r="M25" s="498"/>
      <c r="N25" s="498"/>
      <c r="O25" s="498"/>
      <c r="P25" s="537"/>
      <c r="Q25" s="497">
        <v>9140</v>
      </c>
      <c r="R25" s="498"/>
      <c r="S25" s="498"/>
      <c r="T25" s="498"/>
      <c r="U25" s="498"/>
      <c r="V25" s="537"/>
      <c r="W25" s="596"/>
      <c r="X25" s="584"/>
      <c r="Y25" s="585"/>
      <c r="Z25" s="496" t="s">
        <v>171</v>
      </c>
      <c r="AA25" s="476"/>
      <c r="AB25" s="476"/>
      <c r="AC25" s="476"/>
      <c r="AD25" s="476"/>
      <c r="AE25" s="476"/>
      <c r="AF25" s="476"/>
      <c r="AG25" s="477"/>
      <c r="AH25" s="497" t="s">
        <v>134</v>
      </c>
      <c r="AI25" s="498"/>
      <c r="AJ25" s="498"/>
      <c r="AK25" s="498"/>
      <c r="AL25" s="537"/>
      <c r="AM25" s="497" t="s">
        <v>134</v>
      </c>
      <c r="AN25" s="498"/>
      <c r="AO25" s="498"/>
      <c r="AP25" s="498"/>
      <c r="AQ25" s="498"/>
      <c r="AR25" s="537"/>
      <c r="AS25" s="497" t="s">
        <v>172</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6219993</v>
      </c>
      <c r="BO25" s="410"/>
      <c r="BP25" s="410"/>
      <c r="BQ25" s="410"/>
      <c r="BR25" s="410"/>
      <c r="BS25" s="410"/>
      <c r="BT25" s="410"/>
      <c r="BU25" s="411"/>
      <c r="BV25" s="409">
        <v>3259894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95" customHeight="1" x14ac:dyDescent="0.15">
      <c r="A26" s="166"/>
      <c r="B26" s="583"/>
      <c r="C26" s="584"/>
      <c r="D26" s="585"/>
      <c r="E26" s="496" t="s">
        <v>174</v>
      </c>
      <c r="F26" s="476"/>
      <c r="G26" s="476"/>
      <c r="H26" s="476"/>
      <c r="I26" s="476"/>
      <c r="J26" s="476"/>
      <c r="K26" s="477"/>
      <c r="L26" s="497">
        <v>1</v>
      </c>
      <c r="M26" s="498"/>
      <c r="N26" s="498"/>
      <c r="O26" s="498"/>
      <c r="P26" s="537"/>
      <c r="Q26" s="497">
        <v>7850</v>
      </c>
      <c r="R26" s="498"/>
      <c r="S26" s="498"/>
      <c r="T26" s="498"/>
      <c r="U26" s="498"/>
      <c r="V26" s="537"/>
      <c r="W26" s="596"/>
      <c r="X26" s="584"/>
      <c r="Y26" s="585"/>
      <c r="Z26" s="496" t="s">
        <v>175</v>
      </c>
      <c r="AA26" s="606"/>
      <c r="AB26" s="606"/>
      <c r="AC26" s="606"/>
      <c r="AD26" s="606"/>
      <c r="AE26" s="606"/>
      <c r="AF26" s="606"/>
      <c r="AG26" s="607"/>
      <c r="AH26" s="497">
        <v>114</v>
      </c>
      <c r="AI26" s="498"/>
      <c r="AJ26" s="498"/>
      <c r="AK26" s="498"/>
      <c r="AL26" s="537"/>
      <c r="AM26" s="497">
        <v>343368</v>
      </c>
      <c r="AN26" s="498"/>
      <c r="AO26" s="498"/>
      <c r="AP26" s="498"/>
      <c r="AQ26" s="498"/>
      <c r="AR26" s="537"/>
      <c r="AS26" s="497">
        <v>3012</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50000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95" customHeight="1" thickBot="1" x14ac:dyDescent="0.2">
      <c r="A27" s="166"/>
      <c r="B27" s="583"/>
      <c r="C27" s="584"/>
      <c r="D27" s="585"/>
      <c r="E27" s="496" t="s">
        <v>177</v>
      </c>
      <c r="F27" s="476"/>
      <c r="G27" s="476"/>
      <c r="H27" s="476"/>
      <c r="I27" s="476"/>
      <c r="J27" s="476"/>
      <c r="K27" s="477"/>
      <c r="L27" s="497">
        <v>1</v>
      </c>
      <c r="M27" s="498"/>
      <c r="N27" s="498"/>
      <c r="O27" s="498"/>
      <c r="P27" s="537"/>
      <c r="Q27" s="497">
        <v>9140</v>
      </c>
      <c r="R27" s="498"/>
      <c r="S27" s="498"/>
      <c r="T27" s="498"/>
      <c r="U27" s="498"/>
      <c r="V27" s="537"/>
      <c r="W27" s="596"/>
      <c r="X27" s="584"/>
      <c r="Y27" s="585"/>
      <c r="Z27" s="496" t="s">
        <v>178</v>
      </c>
      <c r="AA27" s="476"/>
      <c r="AB27" s="476"/>
      <c r="AC27" s="476"/>
      <c r="AD27" s="476"/>
      <c r="AE27" s="476"/>
      <c r="AF27" s="476"/>
      <c r="AG27" s="477"/>
      <c r="AH27" s="497">
        <v>60</v>
      </c>
      <c r="AI27" s="498"/>
      <c r="AJ27" s="498"/>
      <c r="AK27" s="498"/>
      <c r="AL27" s="537"/>
      <c r="AM27" s="497">
        <v>200640</v>
      </c>
      <c r="AN27" s="498"/>
      <c r="AO27" s="498"/>
      <c r="AP27" s="498"/>
      <c r="AQ27" s="498"/>
      <c r="AR27" s="537"/>
      <c r="AS27" s="497">
        <v>3344</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t="s">
        <v>133</v>
      </c>
      <c r="BO27" s="620"/>
      <c r="BP27" s="620"/>
      <c r="BQ27" s="620"/>
      <c r="BR27" s="620"/>
      <c r="BS27" s="620"/>
      <c r="BT27" s="620"/>
      <c r="BU27" s="621"/>
      <c r="BV27" s="619" t="s">
        <v>133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95" customHeight="1" x14ac:dyDescent="0.15">
      <c r="A28" s="166"/>
      <c r="B28" s="583"/>
      <c r="C28" s="584"/>
      <c r="D28" s="585"/>
      <c r="E28" s="496" t="s">
        <v>180</v>
      </c>
      <c r="F28" s="476"/>
      <c r="G28" s="476"/>
      <c r="H28" s="476"/>
      <c r="I28" s="476"/>
      <c r="J28" s="476"/>
      <c r="K28" s="477"/>
      <c r="L28" s="497">
        <v>1</v>
      </c>
      <c r="M28" s="498"/>
      <c r="N28" s="498"/>
      <c r="O28" s="498"/>
      <c r="P28" s="537"/>
      <c r="Q28" s="497">
        <v>7850</v>
      </c>
      <c r="R28" s="498"/>
      <c r="S28" s="498"/>
      <c r="T28" s="498"/>
      <c r="U28" s="498"/>
      <c r="V28" s="537"/>
      <c r="W28" s="596"/>
      <c r="X28" s="584"/>
      <c r="Y28" s="585"/>
      <c r="Z28" s="496" t="s">
        <v>181</v>
      </c>
      <c r="AA28" s="476"/>
      <c r="AB28" s="476"/>
      <c r="AC28" s="476"/>
      <c r="AD28" s="476"/>
      <c r="AE28" s="476"/>
      <c r="AF28" s="476"/>
      <c r="AG28" s="477"/>
      <c r="AH28" s="497" t="s">
        <v>134</v>
      </c>
      <c r="AI28" s="498"/>
      <c r="AJ28" s="498"/>
      <c r="AK28" s="498"/>
      <c r="AL28" s="537"/>
      <c r="AM28" s="497" t="s">
        <v>172</v>
      </c>
      <c r="AN28" s="498"/>
      <c r="AO28" s="498"/>
      <c r="AP28" s="498"/>
      <c r="AQ28" s="498"/>
      <c r="AR28" s="537"/>
      <c r="AS28" s="497" t="s">
        <v>134</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9511848</v>
      </c>
      <c r="BO28" s="410"/>
      <c r="BP28" s="410"/>
      <c r="BQ28" s="410"/>
      <c r="BR28" s="410"/>
      <c r="BS28" s="410"/>
      <c r="BT28" s="410"/>
      <c r="BU28" s="411"/>
      <c r="BV28" s="409">
        <v>9502099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95" customHeight="1" x14ac:dyDescent="0.15">
      <c r="A29" s="166"/>
      <c r="B29" s="583"/>
      <c r="C29" s="584"/>
      <c r="D29" s="585"/>
      <c r="E29" s="496" t="s">
        <v>183</v>
      </c>
      <c r="F29" s="476"/>
      <c r="G29" s="476"/>
      <c r="H29" s="476"/>
      <c r="I29" s="476"/>
      <c r="J29" s="476"/>
      <c r="K29" s="477"/>
      <c r="L29" s="497">
        <v>30</v>
      </c>
      <c r="M29" s="498"/>
      <c r="N29" s="498"/>
      <c r="O29" s="498"/>
      <c r="P29" s="537"/>
      <c r="Q29" s="497">
        <v>6010</v>
      </c>
      <c r="R29" s="498"/>
      <c r="S29" s="498"/>
      <c r="T29" s="498"/>
      <c r="U29" s="498"/>
      <c r="V29" s="537"/>
      <c r="W29" s="597"/>
      <c r="X29" s="598"/>
      <c r="Y29" s="599"/>
      <c r="Z29" s="496" t="s">
        <v>184</v>
      </c>
      <c r="AA29" s="476"/>
      <c r="AB29" s="476"/>
      <c r="AC29" s="476"/>
      <c r="AD29" s="476"/>
      <c r="AE29" s="476"/>
      <c r="AF29" s="476"/>
      <c r="AG29" s="477"/>
      <c r="AH29" s="497">
        <v>1649</v>
      </c>
      <c r="AI29" s="498"/>
      <c r="AJ29" s="498"/>
      <c r="AK29" s="498"/>
      <c r="AL29" s="537"/>
      <c r="AM29" s="497">
        <v>4918381</v>
      </c>
      <c r="AN29" s="498"/>
      <c r="AO29" s="498"/>
      <c r="AP29" s="498"/>
      <c r="AQ29" s="498"/>
      <c r="AR29" s="537"/>
      <c r="AS29" s="497">
        <v>2983</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6275152</v>
      </c>
      <c r="BO29" s="447"/>
      <c r="BP29" s="447"/>
      <c r="BQ29" s="447"/>
      <c r="BR29" s="447"/>
      <c r="BS29" s="447"/>
      <c r="BT29" s="447"/>
      <c r="BU29" s="448"/>
      <c r="BV29" s="446">
        <v>6267985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9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28083411</v>
      </c>
      <c r="BO30" s="620"/>
      <c r="BP30" s="620"/>
      <c r="BQ30" s="620"/>
      <c r="BR30" s="620"/>
      <c r="BS30" s="620"/>
      <c r="BT30" s="620"/>
      <c r="BU30" s="621"/>
      <c r="BV30" s="619">
        <v>26462977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7"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7"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7"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193</v>
      </c>
      <c r="V33" s="470"/>
      <c r="W33" s="435" t="s">
        <v>195</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193</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特別区人事・厚生事務組合</v>
      </c>
      <c r="BZ34" s="633"/>
      <c r="CA34" s="633"/>
      <c r="CB34" s="633"/>
      <c r="CC34" s="633"/>
      <c r="CD34" s="633"/>
      <c r="CE34" s="633"/>
      <c r="CF34" s="633"/>
      <c r="CG34" s="633"/>
      <c r="CH34" s="633"/>
      <c r="CI34" s="633"/>
      <c r="CJ34" s="633"/>
      <c r="CK34" s="633"/>
      <c r="CL34" s="633"/>
      <c r="CM34" s="633"/>
      <c r="CN34" s="193"/>
      <c r="CO34" s="632">
        <f>IF(CQ34="","",MAX(C34:D43,U34:V43,AM34:AN43,BE34:BF43,BW34:BX43)+1)</f>
        <v>12</v>
      </c>
      <c r="CP34" s="632"/>
      <c r="CQ34" s="633" t="str">
        <f>IF('各会計、関係団体の財政状況及び健全化判断比率'!BS7="","",'各会計、関係団体の財政状況及び健全化判断比率'!BS7)</f>
        <v>台東区土地開発公社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病院施設会計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特別区競馬組合</v>
      </c>
      <c r="BZ35" s="633"/>
      <c r="CA35" s="633"/>
      <c r="CB35" s="633"/>
      <c r="CC35" s="633"/>
      <c r="CD35" s="633"/>
      <c r="CE35" s="633"/>
      <c r="CF35" s="633"/>
      <c r="CG35" s="633"/>
      <c r="CH35" s="633"/>
      <c r="CI35" s="633"/>
      <c r="CJ35" s="633"/>
      <c r="CK35" s="633"/>
      <c r="CL35" s="633"/>
      <c r="CM35" s="633"/>
      <c r="CN35" s="193"/>
      <c r="CO35" s="632">
        <f t="shared" ref="CO35:CO43" si="3">IF(CQ35="","",CO34+1)</f>
        <v>13</v>
      </c>
      <c r="CP35" s="632"/>
      <c r="CQ35" s="633" t="str">
        <f>IF('各会計、関係団体の財政状況及び健全化判断比率'!BS8="","",'各会計、関係団体の財政状況及び健全化判断比率'!BS8)</f>
        <v>台東区産業振興事業団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東京二十三区清掃一部事務組合</v>
      </c>
      <c r="BZ36" s="633"/>
      <c r="CA36" s="633"/>
      <c r="CB36" s="633"/>
      <c r="CC36" s="633"/>
      <c r="CD36" s="633"/>
      <c r="CE36" s="633"/>
      <c r="CF36" s="633"/>
      <c r="CG36" s="633"/>
      <c r="CH36" s="633"/>
      <c r="CI36" s="633"/>
      <c r="CJ36" s="633"/>
      <c r="CK36" s="633"/>
      <c r="CL36" s="633"/>
      <c r="CM36" s="633"/>
      <c r="CN36" s="193"/>
      <c r="CO36" s="632">
        <f t="shared" si="3"/>
        <v>14</v>
      </c>
      <c r="CP36" s="632"/>
      <c r="CQ36" s="633" t="str">
        <f>IF('各会計、関係団体の財政状況及び健全化判断比率'!BS9="","",'各会計、関係団体の財政状況及び健全化判断比率'!BS9)</f>
        <v>台東区芸術文化財団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老人保健施設会計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東京都後期高齢者医療広域連合（一般会計）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東京都後期高齢者医療広域連合
（後期高齢者医療特別会計）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7"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irVZIYZ4knq8YLeO7uaiLHjoZN1rLR2jauTxdJf33DcXmmEt50EYkQ6WVIN08dK+CgfExVAmERqPXc9Jl9unw==" saltValue="TxbSrs/a0znVIQPhEuF5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7"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7"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21478529</v>
      </c>
      <c r="S5" s="649"/>
      <c r="T5" s="649"/>
      <c r="U5" s="649"/>
      <c r="V5" s="649"/>
      <c r="W5" s="649"/>
      <c r="X5" s="649"/>
      <c r="Y5" s="650"/>
      <c r="Z5" s="651">
        <v>21.5</v>
      </c>
      <c r="AA5" s="651"/>
      <c r="AB5" s="651"/>
      <c r="AC5" s="651"/>
      <c r="AD5" s="652">
        <v>21478529</v>
      </c>
      <c r="AE5" s="652"/>
      <c r="AF5" s="652"/>
      <c r="AG5" s="652"/>
      <c r="AH5" s="652"/>
      <c r="AI5" s="652"/>
      <c r="AJ5" s="652"/>
      <c r="AK5" s="652"/>
      <c r="AL5" s="653">
        <v>37.6</v>
      </c>
      <c r="AM5" s="654"/>
      <c r="AN5" s="654"/>
      <c r="AO5" s="655"/>
      <c r="AP5" s="645" t="s">
        <v>224</v>
      </c>
      <c r="AQ5" s="646"/>
      <c r="AR5" s="646"/>
      <c r="AS5" s="646"/>
      <c r="AT5" s="646"/>
      <c r="AU5" s="646"/>
      <c r="AV5" s="646"/>
      <c r="AW5" s="646"/>
      <c r="AX5" s="646"/>
      <c r="AY5" s="646"/>
      <c r="AZ5" s="646"/>
      <c r="BA5" s="646"/>
      <c r="BB5" s="646"/>
      <c r="BC5" s="646"/>
      <c r="BD5" s="646"/>
      <c r="BE5" s="646"/>
      <c r="BF5" s="647"/>
      <c r="BG5" s="659">
        <v>21475504</v>
      </c>
      <c r="BH5" s="660"/>
      <c r="BI5" s="660"/>
      <c r="BJ5" s="660"/>
      <c r="BK5" s="660"/>
      <c r="BL5" s="660"/>
      <c r="BM5" s="660"/>
      <c r="BN5" s="661"/>
      <c r="BO5" s="662">
        <v>100</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336627</v>
      </c>
      <c r="S6" s="660"/>
      <c r="T6" s="660"/>
      <c r="U6" s="660"/>
      <c r="V6" s="660"/>
      <c r="W6" s="660"/>
      <c r="X6" s="660"/>
      <c r="Y6" s="661"/>
      <c r="Z6" s="662">
        <v>0.3</v>
      </c>
      <c r="AA6" s="662"/>
      <c r="AB6" s="662"/>
      <c r="AC6" s="662"/>
      <c r="AD6" s="663">
        <v>336627</v>
      </c>
      <c r="AE6" s="663"/>
      <c r="AF6" s="663"/>
      <c r="AG6" s="663"/>
      <c r="AH6" s="663"/>
      <c r="AI6" s="663"/>
      <c r="AJ6" s="663"/>
      <c r="AK6" s="663"/>
      <c r="AL6" s="664">
        <v>0.6</v>
      </c>
      <c r="AM6" s="665"/>
      <c r="AN6" s="665"/>
      <c r="AO6" s="666"/>
      <c r="AP6" s="656" t="s">
        <v>230</v>
      </c>
      <c r="AQ6" s="657"/>
      <c r="AR6" s="657"/>
      <c r="AS6" s="657"/>
      <c r="AT6" s="657"/>
      <c r="AU6" s="657"/>
      <c r="AV6" s="657"/>
      <c r="AW6" s="657"/>
      <c r="AX6" s="657"/>
      <c r="AY6" s="657"/>
      <c r="AZ6" s="657"/>
      <c r="BA6" s="657"/>
      <c r="BB6" s="657"/>
      <c r="BC6" s="657"/>
      <c r="BD6" s="657"/>
      <c r="BE6" s="657"/>
      <c r="BF6" s="658"/>
      <c r="BG6" s="659">
        <v>21475504</v>
      </c>
      <c r="BH6" s="660"/>
      <c r="BI6" s="660"/>
      <c r="BJ6" s="660"/>
      <c r="BK6" s="660"/>
      <c r="BL6" s="660"/>
      <c r="BM6" s="660"/>
      <c r="BN6" s="661"/>
      <c r="BO6" s="662">
        <v>100</v>
      </c>
      <c r="BP6" s="662"/>
      <c r="BQ6" s="662"/>
      <c r="BR6" s="662"/>
      <c r="BS6" s="663" t="s">
        <v>125</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629963</v>
      </c>
      <c r="CS6" s="660"/>
      <c r="CT6" s="660"/>
      <c r="CU6" s="660"/>
      <c r="CV6" s="660"/>
      <c r="CW6" s="660"/>
      <c r="CX6" s="660"/>
      <c r="CY6" s="661"/>
      <c r="CZ6" s="653">
        <v>0.7</v>
      </c>
      <c r="DA6" s="654"/>
      <c r="DB6" s="654"/>
      <c r="DC6" s="673"/>
      <c r="DD6" s="668" t="s">
        <v>232</v>
      </c>
      <c r="DE6" s="660"/>
      <c r="DF6" s="660"/>
      <c r="DG6" s="660"/>
      <c r="DH6" s="660"/>
      <c r="DI6" s="660"/>
      <c r="DJ6" s="660"/>
      <c r="DK6" s="660"/>
      <c r="DL6" s="660"/>
      <c r="DM6" s="660"/>
      <c r="DN6" s="660"/>
      <c r="DO6" s="660"/>
      <c r="DP6" s="661"/>
      <c r="DQ6" s="668">
        <v>629501</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72242</v>
      </c>
      <c r="S7" s="660"/>
      <c r="T7" s="660"/>
      <c r="U7" s="660"/>
      <c r="V7" s="660"/>
      <c r="W7" s="660"/>
      <c r="X7" s="660"/>
      <c r="Y7" s="661"/>
      <c r="Z7" s="662">
        <v>0.1</v>
      </c>
      <c r="AA7" s="662"/>
      <c r="AB7" s="662"/>
      <c r="AC7" s="662"/>
      <c r="AD7" s="663">
        <v>72242</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18073147</v>
      </c>
      <c r="BH7" s="660"/>
      <c r="BI7" s="660"/>
      <c r="BJ7" s="660"/>
      <c r="BK7" s="660"/>
      <c r="BL7" s="660"/>
      <c r="BM7" s="660"/>
      <c r="BN7" s="661"/>
      <c r="BO7" s="662">
        <v>84.1</v>
      </c>
      <c r="BP7" s="662"/>
      <c r="BQ7" s="662"/>
      <c r="BR7" s="662"/>
      <c r="BS7" s="663" t="s">
        <v>125</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8557980</v>
      </c>
      <c r="CS7" s="660"/>
      <c r="CT7" s="660"/>
      <c r="CU7" s="660"/>
      <c r="CV7" s="660"/>
      <c r="CW7" s="660"/>
      <c r="CX7" s="660"/>
      <c r="CY7" s="661"/>
      <c r="CZ7" s="662">
        <v>9</v>
      </c>
      <c r="DA7" s="662"/>
      <c r="DB7" s="662"/>
      <c r="DC7" s="662"/>
      <c r="DD7" s="668">
        <v>208929</v>
      </c>
      <c r="DE7" s="660"/>
      <c r="DF7" s="660"/>
      <c r="DG7" s="660"/>
      <c r="DH7" s="660"/>
      <c r="DI7" s="660"/>
      <c r="DJ7" s="660"/>
      <c r="DK7" s="660"/>
      <c r="DL7" s="660"/>
      <c r="DM7" s="660"/>
      <c r="DN7" s="660"/>
      <c r="DO7" s="660"/>
      <c r="DP7" s="661"/>
      <c r="DQ7" s="668">
        <v>7602478</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298280</v>
      </c>
      <c r="S8" s="660"/>
      <c r="T8" s="660"/>
      <c r="U8" s="660"/>
      <c r="V8" s="660"/>
      <c r="W8" s="660"/>
      <c r="X8" s="660"/>
      <c r="Y8" s="661"/>
      <c r="Z8" s="662">
        <v>0.3</v>
      </c>
      <c r="AA8" s="662"/>
      <c r="AB8" s="662"/>
      <c r="AC8" s="662"/>
      <c r="AD8" s="663">
        <v>298280</v>
      </c>
      <c r="AE8" s="663"/>
      <c r="AF8" s="663"/>
      <c r="AG8" s="663"/>
      <c r="AH8" s="663"/>
      <c r="AI8" s="663"/>
      <c r="AJ8" s="663"/>
      <c r="AK8" s="663"/>
      <c r="AL8" s="664">
        <v>0.5</v>
      </c>
      <c r="AM8" s="665"/>
      <c r="AN8" s="665"/>
      <c r="AO8" s="666"/>
      <c r="AP8" s="656" t="s">
        <v>237</v>
      </c>
      <c r="AQ8" s="657"/>
      <c r="AR8" s="657"/>
      <c r="AS8" s="657"/>
      <c r="AT8" s="657"/>
      <c r="AU8" s="657"/>
      <c r="AV8" s="657"/>
      <c r="AW8" s="657"/>
      <c r="AX8" s="657"/>
      <c r="AY8" s="657"/>
      <c r="AZ8" s="657"/>
      <c r="BA8" s="657"/>
      <c r="BB8" s="657"/>
      <c r="BC8" s="657"/>
      <c r="BD8" s="657"/>
      <c r="BE8" s="657"/>
      <c r="BF8" s="658"/>
      <c r="BG8" s="659">
        <v>382010</v>
      </c>
      <c r="BH8" s="660"/>
      <c r="BI8" s="660"/>
      <c r="BJ8" s="660"/>
      <c r="BK8" s="660"/>
      <c r="BL8" s="660"/>
      <c r="BM8" s="660"/>
      <c r="BN8" s="661"/>
      <c r="BO8" s="662">
        <v>1.8</v>
      </c>
      <c r="BP8" s="662"/>
      <c r="BQ8" s="662"/>
      <c r="BR8" s="662"/>
      <c r="BS8" s="668" t="s">
        <v>232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53106002</v>
      </c>
      <c r="CS8" s="660"/>
      <c r="CT8" s="660"/>
      <c r="CU8" s="660"/>
      <c r="CV8" s="660"/>
      <c r="CW8" s="660"/>
      <c r="CX8" s="660"/>
      <c r="CY8" s="661"/>
      <c r="CZ8" s="662">
        <v>55.7</v>
      </c>
      <c r="DA8" s="662"/>
      <c r="DB8" s="662"/>
      <c r="DC8" s="662"/>
      <c r="DD8" s="668">
        <v>1727991</v>
      </c>
      <c r="DE8" s="660"/>
      <c r="DF8" s="660"/>
      <c r="DG8" s="660"/>
      <c r="DH8" s="660"/>
      <c r="DI8" s="660"/>
      <c r="DJ8" s="660"/>
      <c r="DK8" s="660"/>
      <c r="DL8" s="660"/>
      <c r="DM8" s="660"/>
      <c r="DN8" s="660"/>
      <c r="DO8" s="660"/>
      <c r="DP8" s="661"/>
      <c r="DQ8" s="668">
        <v>24985342</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300409</v>
      </c>
      <c r="S9" s="660"/>
      <c r="T9" s="660"/>
      <c r="U9" s="660"/>
      <c r="V9" s="660"/>
      <c r="W9" s="660"/>
      <c r="X9" s="660"/>
      <c r="Y9" s="661"/>
      <c r="Z9" s="662">
        <v>0.3</v>
      </c>
      <c r="AA9" s="662"/>
      <c r="AB9" s="662"/>
      <c r="AC9" s="662"/>
      <c r="AD9" s="663">
        <v>300409</v>
      </c>
      <c r="AE9" s="663"/>
      <c r="AF9" s="663"/>
      <c r="AG9" s="663"/>
      <c r="AH9" s="663"/>
      <c r="AI9" s="663"/>
      <c r="AJ9" s="663"/>
      <c r="AK9" s="663"/>
      <c r="AL9" s="664">
        <v>0.5</v>
      </c>
      <c r="AM9" s="665"/>
      <c r="AN9" s="665"/>
      <c r="AO9" s="666"/>
      <c r="AP9" s="656" t="s">
        <v>240</v>
      </c>
      <c r="AQ9" s="657"/>
      <c r="AR9" s="657"/>
      <c r="AS9" s="657"/>
      <c r="AT9" s="657"/>
      <c r="AU9" s="657"/>
      <c r="AV9" s="657"/>
      <c r="AW9" s="657"/>
      <c r="AX9" s="657"/>
      <c r="AY9" s="657"/>
      <c r="AZ9" s="657"/>
      <c r="BA9" s="657"/>
      <c r="BB9" s="657"/>
      <c r="BC9" s="657"/>
      <c r="BD9" s="657"/>
      <c r="BE9" s="657"/>
      <c r="BF9" s="658"/>
      <c r="BG9" s="659">
        <v>17691137</v>
      </c>
      <c r="BH9" s="660"/>
      <c r="BI9" s="660"/>
      <c r="BJ9" s="660"/>
      <c r="BK9" s="660"/>
      <c r="BL9" s="660"/>
      <c r="BM9" s="660"/>
      <c r="BN9" s="661"/>
      <c r="BO9" s="662">
        <v>82.4</v>
      </c>
      <c r="BP9" s="662"/>
      <c r="BQ9" s="662"/>
      <c r="BR9" s="662"/>
      <c r="BS9" s="668" t="s">
        <v>232</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7718280</v>
      </c>
      <c r="CS9" s="660"/>
      <c r="CT9" s="660"/>
      <c r="CU9" s="660"/>
      <c r="CV9" s="660"/>
      <c r="CW9" s="660"/>
      <c r="CX9" s="660"/>
      <c r="CY9" s="661"/>
      <c r="CZ9" s="662">
        <v>8.1</v>
      </c>
      <c r="DA9" s="662"/>
      <c r="DB9" s="662"/>
      <c r="DC9" s="662"/>
      <c r="DD9" s="668">
        <v>224995</v>
      </c>
      <c r="DE9" s="660"/>
      <c r="DF9" s="660"/>
      <c r="DG9" s="660"/>
      <c r="DH9" s="660"/>
      <c r="DI9" s="660"/>
      <c r="DJ9" s="660"/>
      <c r="DK9" s="660"/>
      <c r="DL9" s="660"/>
      <c r="DM9" s="660"/>
      <c r="DN9" s="660"/>
      <c r="DO9" s="660"/>
      <c r="DP9" s="661"/>
      <c r="DQ9" s="668">
        <v>6385713</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243</v>
      </c>
      <c r="AA10" s="662"/>
      <c r="AB10" s="662"/>
      <c r="AC10" s="662"/>
      <c r="AD10" s="663" t="s">
        <v>125</v>
      </c>
      <c r="AE10" s="663"/>
      <c r="AF10" s="663"/>
      <c r="AG10" s="663"/>
      <c r="AH10" s="663"/>
      <c r="AI10" s="663"/>
      <c r="AJ10" s="663"/>
      <c r="AK10" s="663"/>
      <c r="AL10" s="664" t="s">
        <v>232</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t="s">
        <v>232</v>
      </c>
      <c r="BH10" s="660"/>
      <c r="BI10" s="660"/>
      <c r="BJ10" s="660"/>
      <c r="BK10" s="660"/>
      <c r="BL10" s="660"/>
      <c r="BM10" s="660"/>
      <c r="BN10" s="661"/>
      <c r="BO10" s="662" t="s">
        <v>232</v>
      </c>
      <c r="BP10" s="662"/>
      <c r="BQ10" s="662"/>
      <c r="BR10" s="662"/>
      <c r="BS10" s="668" t="s">
        <v>125</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181863</v>
      </c>
      <c r="CS10" s="660"/>
      <c r="CT10" s="660"/>
      <c r="CU10" s="660"/>
      <c r="CV10" s="660"/>
      <c r="CW10" s="660"/>
      <c r="CX10" s="660"/>
      <c r="CY10" s="661"/>
      <c r="CZ10" s="662">
        <v>0.2</v>
      </c>
      <c r="DA10" s="662"/>
      <c r="DB10" s="662"/>
      <c r="DC10" s="662"/>
      <c r="DD10" s="668" t="s">
        <v>125</v>
      </c>
      <c r="DE10" s="660"/>
      <c r="DF10" s="660"/>
      <c r="DG10" s="660"/>
      <c r="DH10" s="660"/>
      <c r="DI10" s="660"/>
      <c r="DJ10" s="660"/>
      <c r="DK10" s="660"/>
      <c r="DL10" s="660"/>
      <c r="DM10" s="660"/>
      <c r="DN10" s="660"/>
      <c r="DO10" s="660"/>
      <c r="DP10" s="661"/>
      <c r="DQ10" s="668">
        <v>126825</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232</v>
      </c>
      <c r="AA11" s="662"/>
      <c r="AB11" s="662"/>
      <c r="AC11" s="662"/>
      <c r="AD11" s="663" t="s">
        <v>232</v>
      </c>
      <c r="AE11" s="663"/>
      <c r="AF11" s="663"/>
      <c r="AG11" s="663"/>
      <c r="AH11" s="663"/>
      <c r="AI11" s="663"/>
      <c r="AJ11" s="663"/>
      <c r="AK11" s="663"/>
      <c r="AL11" s="664" t="s">
        <v>125</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t="s">
        <v>232</v>
      </c>
      <c r="BH11" s="660"/>
      <c r="BI11" s="660"/>
      <c r="BJ11" s="660"/>
      <c r="BK11" s="660"/>
      <c r="BL11" s="660"/>
      <c r="BM11" s="660"/>
      <c r="BN11" s="661"/>
      <c r="BO11" s="662" t="s">
        <v>232</v>
      </c>
      <c r="BP11" s="662"/>
      <c r="BQ11" s="662"/>
      <c r="BR11" s="662"/>
      <c r="BS11" s="668" t="s">
        <v>225</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t="s">
        <v>125</v>
      </c>
      <c r="CS11" s="660"/>
      <c r="CT11" s="660"/>
      <c r="CU11" s="660"/>
      <c r="CV11" s="660"/>
      <c r="CW11" s="660"/>
      <c r="CX11" s="660"/>
      <c r="CY11" s="661"/>
      <c r="CZ11" s="662" t="s">
        <v>232</v>
      </c>
      <c r="DA11" s="662"/>
      <c r="DB11" s="662"/>
      <c r="DC11" s="662"/>
      <c r="DD11" s="668" t="s">
        <v>232</v>
      </c>
      <c r="DE11" s="660"/>
      <c r="DF11" s="660"/>
      <c r="DG11" s="660"/>
      <c r="DH11" s="660"/>
      <c r="DI11" s="660"/>
      <c r="DJ11" s="660"/>
      <c r="DK11" s="660"/>
      <c r="DL11" s="660"/>
      <c r="DM11" s="660"/>
      <c r="DN11" s="660"/>
      <c r="DO11" s="660"/>
      <c r="DP11" s="661"/>
      <c r="DQ11" s="668" t="s">
        <v>125</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5780173</v>
      </c>
      <c r="S12" s="660"/>
      <c r="T12" s="660"/>
      <c r="U12" s="660"/>
      <c r="V12" s="660"/>
      <c r="W12" s="660"/>
      <c r="X12" s="660"/>
      <c r="Y12" s="661"/>
      <c r="Z12" s="662">
        <v>5.8</v>
      </c>
      <c r="AA12" s="662"/>
      <c r="AB12" s="662"/>
      <c r="AC12" s="662"/>
      <c r="AD12" s="663">
        <v>5780173</v>
      </c>
      <c r="AE12" s="663"/>
      <c r="AF12" s="663"/>
      <c r="AG12" s="663"/>
      <c r="AH12" s="663"/>
      <c r="AI12" s="663"/>
      <c r="AJ12" s="663"/>
      <c r="AK12" s="663"/>
      <c r="AL12" s="664">
        <v>10.1</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t="s">
        <v>243</v>
      </c>
      <c r="BH12" s="660"/>
      <c r="BI12" s="660"/>
      <c r="BJ12" s="660"/>
      <c r="BK12" s="660"/>
      <c r="BL12" s="660"/>
      <c r="BM12" s="660"/>
      <c r="BN12" s="661"/>
      <c r="BO12" s="662" t="s">
        <v>125</v>
      </c>
      <c r="BP12" s="662"/>
      <c r="BQ12" s="662"/>
      <c r="BR12" s="662"/>
      <c r="BS12" s="668" t="s">
        <v>232</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3714770</v>
      </c>
      <c r="CS12" s="660"/>
      <c r="CT12" s="660"/>
      <c r="CU12" s="660"/>
      <c r="CV12" s="660"/>
      <c r="CW12" s="660"/>
      <c r="CX12" s="660"/>
      <c r="CY12" s="661"/>
      <c r="CZ12" s="662">
        <v>3.9</v>
      </c>
      <c r="DA12" s="662"/>
      <c r="DB12" s="662"/>
      <c r="DC12" s="662"/>
      <c r="DD12" s="668">
        <v>149243</v>
      </c>
      <c r="DE12" s="660"/>
      <c r="DF12" s="660"/>
      <c r="DG12" s="660"/>
      <c r="DH12" s="660"/>
      <c r="DI12" s="660"/>
      <c r="DJ12" s="660"/>
      <c r="DK12" s="660"/>
      <c r="DL12" s="660"/>
      <c r="DM12" s="660"/>
      <c r="DN12" s="660"/>
      <c r="DO12" s="660"/>
      <c r="DP12" s="661"/>
      <c r="DQ12" s="668">
        <v>1686437</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125</v>
      </c>
      <c r="S13" s="660"/>
      <c r="T13" s="660"/>
      <c r="U13" s="660"/>
      <c r="V13" s="660"/>
      <c r="W13" s="660"/>
      <c r="X13" s="660"/>
      <c r="Y13" s="661"/>
      <c r="Z13" s="662" t="s">
        <v>125</v>
      </c>
      <c r="AA13" s="662"/>
      <c r="AB13" s="662"/>
      <c r="AC13" s="662"/>
      <c r="AD13" s="663" t="s">
        <v>243</v>
      </c>
      <c r="AE13" s="663"/>
      <c r="AF13" s="663"/>
      <c r="AG13" s="663"/>
      <c r="AH13" s="663"/>
      <c r="AI13" s="663"/>
      <c r="AJ13" s="663"/>
      <c r="AK13" s="663"/>
      <c r="AL13" s="664" t="s">
        <v>125</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t="s">
        <v>134</v>
      </c>
      <c r="BH13" s="660"/>
      <c r="BI13" s="660"/>
      <c r="BJ13" s="660"/>
      <c r="BK13" s="660"/>
      <c r="BL13" s="660"/>
      <c r="BM13" s="660"/>
      <c r="BN13" s="661"/>
      <c r="BO13" s="662" t="s">
        <v>232</v>
      </c>
      <c r="BP13" s="662"/>
      <c r="BQ13" s="662"/>
      <c r="BR13" s="662"/>
      <c r="BS13" s="668" t="s">
        <v>125</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6027652</v>
      </c>
      <c r="CS13" s="660"/>
      <c r="CT13" s="660"/>
      <c r="CU13" s="660"/>
      <c r="CV13" s="660"/>
      <c r="CW13" s="660"/>
      <c r="CX13" s="660"/>
      <c r="CY13" s="661"/>
      <c r="CZ13" s="662">
        <v>6.3</v>
      </c>
      <c r="DA13" s="662"/>
      <c r="DB13" s="662"/>
      <c r="DC13" s="662"/>
      <c r="DD13" s="668">
        <v>2400831</v>
      </c>
      <c r="DE13" s="660"/>
      <c r="DF13" s="660"/>
      <c r="DG13" s="660"/>
      <c r="DH13" s="660"/>
      <c r="DI13" s="660"/>
      <c r="DJ13" s="660"/>
      <c r="DK13" s="660"/>
      <c r="DL13" s="660"/>
      <c r="DM13" s="660"/>
      <c r="DN13" s="660"/>
      <c r="DO13" s="660"/>
      <c r="DP13" s="661"/>
      <c r="DQ13" s="668">
        <v>5176770</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243</v>
      </c>
      <c r="S14" s="660"/>
      <c r="T14" s="660"/>
      <c r="U14" s="660"/>
      <c r="V14" s="660"/>
      <c r="W14" s="660"/>
      <c r="X14" s="660"/>
      <c r="Y14" s="661"/>
      <c r="Z14" s="662" t="s">
        <v>243</v>
      </c>
      <c r="AA14" s="662"/>
      <c r="AB14" s="662"/>
      <c r="AC14" s="662"/>
      <c r="AD14" s="663" t="s">
        <v>232</v>
      </c>
      <c r="AE14" s="663"/>
      <c r="AF14" s="663"/>
      <c r="AG14" s="663"/>
      <c r="AH14" s="663"/>
      <c r="AI14" s="663"/>
      <c r="AJ14" s="663"/>
      <c r="AK14" s="663"/>
      <c r="AL14" s="664" t="s">
        <v>225</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68332</v>
      </c>
      <c r="BH14" s="660"/>
      <c r="BI14" s="660"/>
      <c r="BJ14" s="660"/>
      <c r="BK14" s="660"/>
      <c r="BL14" s="660"/>
      <c r="BM14" s="660"/>
      <c r="BN14" s="661"/>
      <c r="BO14" s="662">
        <v>0.3</v>
      </c>
      <c r="BP14" s="662"/>
      <c r="BQ14" s="662"/>
      <c r="BR14" s="662"/>
      <c r="BS14" s="668" t="s">
        <v>125</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1120776</v>
      </c>
      <c r="CS14" s="660"/>
      <c r="CT14" s="660"/>
      <c r="CU14" s="660"/>
      <c r="CV14" s="660"/>
      <c r="CW14" s="660"/>
      <c r="CX14" s="660"/>
      <c r="CY14" s="661"/>
      <c r="CZ14" s="662">
        <v>1.2</v>
      </c>
      <c r="DA14" s="662"/>
      <c r="DB14" s="662"/>
      <c r="DC14" s="662"/>
      <c r="DD14" s="668">
        <v>608332</v>
      </c>
      <c r="DE14" s="660"/>
      <c r="DF14" s="660"/>
      <c r="DG14" s="660"/>
      <c r="DH14" s="660"/>
      <c r="DI14" s="660"/>
      <c r="DJ14" s="660"/>
      <c r="DK14" s="660"/>
      <c r="DL14" s="660"/>
      <c r="DM14" s="660"/>
      <c r="DN14" s="660"/>
      <c r="DO14" s="660"/>
      <c r="DP14" s="661"/>
      <c r="DQ14" s="668">
        <v>682817</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193347</v>
      </c>
      <c r="S15" s="660"/>
      <c r="T15" s="660"/>
      <c r="U15" s="660"/>
      <c r="V15" s="660"/>
      <c r="W15" s="660"/>
      <c r="X15" s="660"/>
      <c r="Y15" s="661"/>
      <c r="Z15" s="662">
        <v>0.2</v>
      </c>
      <c r="AA15" s="662"/>
      <c r="AB15" s="662"/>
      <c r="AC15" s="662"/>
      <c r="AD15" s="663">
        <v>193347</v>
      </c>
      <c r="AE15" s="663"/>
      <c r="AF15" s="663"/>
      <c r="AG15" s="663"/>
      <c r="AH15" s="663"/>
      <c r="AI15" s="663"/>
      <c r="AJ15" s="663"/>
      <c r="AK15" s="663"/>
      <c r="AL15" s="664">
        <v>0.3</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3334025</v>
      </c>
      <c r="BH15" s="660"/>
      <c r="BI15" s="660"/>
      <c r="BJ15" s="660"/>
      <c r="BK15" s="660"/>
      <c r="BL15" s="660"/>
      <c r="BM15" s="660"/>
      <c r="BN15" s="661"/>
      <c r="BO15" s="662">
        <v>15.5</v>
      </c>
      <c r="BP15" s="662"/>
      <c r="BQ15" s="662"/>
      <c r="BR15" s="662"/>
      <c r="BS15" s="668" t="s">
        <v>232</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12493779</v>
      </c>
      <c r="CS15" s="660"/>
      <c r="CT15" s="660"/>
      <c r="CU15" s="660"/>
      <c r="CV15" s="660"/>
      <c r="CW15" s="660"/>
      <c r="CX15" s="660"/>
      <c r="CY15" s="661"/>
      <c r="CZ15" s="662">
        <v>13.1</v>
      </c>
      <c r="DA15" s="662"/>
      <c r="DB15" s="662"/>
      <c r="DC15" s="662"/>
      <c r="DD15" s="668">
        <v>4669030</v>
      </c>
      <c r="DE15" s="660"/>
      <c r="DF15" s="660"/>
      <c r="DG15" s="660"/>
      <c r="DH15" s="660"/>
      <c r="DI15" s="660"/>
      <c r="DJ15" s="660"/>
      <c r="DK15" s="660"/>
      <c r="DL15" s="660"/>
      <c r="DM15" s="660"/>
      <c r="DN15" s="660"/>
      <c r="DO15" s="660"/>
      <c r="DP15" s="661"/>
      <c r="DQ15" s="668">
        <v>9500507</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232</v>
      </c>
      <c r="AA16" s="662"/>
      <c r="AB16" s="662"/>
      <c r="AC16" s="662"/>
      <c r="AD16" s="663" t="s">
        <v>134</v>
      </c>
      <c r="AE16" s="663"/>
      <c r="AF16" s="663"/>
      <c r="AG16" s="663"/>
      <c r="AH16" s="663"/>
      <c r="AI16" s="663"/>
      <c r="AJ16" s="663"/>
      <c r="AK16" s="663"/>
      <c r="AL16" s="664" t="s">
        <v>243</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125</v>
      </c>
      <c r="BP16" s="662"/>
      <c r="BQ16" s="662"/>
      <c r="BR16" s="662"/>
      <c r="BS16" s="668" t="s">
        <v>232</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t="s">
        <v>125</v>
      </c>
      <c r="CS16" s="660"/>
      <c r="CT16" s="660"/>
      <c r="CU16" s="660"/>
      <c r="CV16" s="660"/>
      <c r="CW16" s="660"/>
      <c r="CX16" s="660"/>
      <c r="CY16" s="661"/>
      <c r="CZ16" s="662" t="s">
        <v>125</v>
      </c>
      <c r="DA16" s="662"/>
      <c r="DB16" s="662"/>
      <c r="DC16" s="662"/>
      <c r="DD16" s="668" t="s">
        <v>232</v>
      </c>
      <c r="DE16" s="660"/>
      <c r="DF16" s="660"/>
      <c r="DG16" s="660"/>
      <c r="DH16" s="660"/>
      <c r="DI16" s="660"/>
      <c r="DJ16" s="660"/>
      <c r="DK16" s="660"/>
      <c r="DL16" s="660"/>
      <c r="DM16" s="660"/>
      <c r="DN16" s="660"/>
      <c r="DO16" s="660"/>
      <c r="DP16" s="661"/>
      <c r="DQ16" s="668" t="s">
        <v>125</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89216</v>
      </c>
      <c r="S17" s="660"/>
      <c r="T17" s="660"/>
      <c r="U17" s="660"/>
      <c r="V17" s="660"/>
      <c r="W17" s="660"/>
      <c r="X17" s="660"/>
      <c r="Y17" s="661"/>
      <c r="Z17" s="662">
        <v>0.1</v>
      </c>
      <c r="AA17" s="662"/>
      <c r="AB17" s="662"/>
      <c r="AC17" s="662"/>
      <c r="AD17" s="663">
        <v>89216</v>
      </c>
      <c r="AE17" s="663"/>
      <c r="AF17" s="663"/>
      <c r="AG17" s="663"/>
      <c r="AH17" s="663"/>
      <c r="AI17" s="663"/>
      <c r="AJ17" s="663"/>
      <c r="AK17" s="663"/>
      <c r="AL17" s="664">
        <v>0.2</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243</v>
      </c>
      <c r="BH17" s="660"/>
      <c r="BI17" s="660"/>
      <c r="BJ17" s="660"/>
      <c r="BK17" s="660"/>
      <c r="BL17" s="660"/>
      <c r="BM17" s="660"/>
      <c r="BN17" s="661"/>
      <c r="BO17" s="662" t="s">
        <v>232</v>
      </c>
      <c r="BP17" s="662"/>
      <c r="BQ17" s="662"/>
      <c r="BR17" s="662"/>
      <c r="BS17" s="668" t="s">
        <v>243</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1804503</v>
      </c>
      <c r="CS17" s="660"/>
      <c r="CT17" s="660"/>
      <c r="CU17" s="660"/>
      <c r="CV17" s="660"/>
      <c r="CW17" s="660"/>
      <c r="CX17" s="660"/>
      <c r="CY17" s="661"/>
      <c r="CZ17" s="662">
        <v>1.9</v>
      </c>
      <c r="DA17" s="662"/>
      <c r="DB17" s="662"/>
      <c r="DC17" s="662"/>
      <c r="DD17" s="668" t="s">
        <v>243</v>
      </c>
      <c r="DE17" s="660"/>
      <c r="DF17" s="660"/>
      <c r="DG17" s="660"/>
      <c r="DH17" s="660"/>
      <c r="DI17" s="660"/>
      <c r="DJ17" s="660"/>
      <c r="DK17" s="660"/>
      <c r="DL17" s="660"/>
      <c r="DM17" s="660"/>
      <c r="DN17" s="660"/>
      <c r="DO17" s="660"/>
      <c r="DP17" s="661"/>
      <c r="DQ17" s="668">
        <v>1767105</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t="s">
        <v>243</v>
      </c>
      <c r="S18" s="660"/>
      <c r="T18" s="660"/>
      <c r="U18" s="660"/>
      <c r="V18" s="660"/>
      <c r="W18" s="660"/>
      <c r="X18" s="660"/>
      <c r="Y18" s="661"/>
      <c r="Z18" s="662" t="s">
        <v>125</v>
      </c>
      <c r="AA18" s="662"/>
      <c r="AB18" s="662"/>
      <c r="AC18" s="662"/>
      <c r="AD18" s="663" t="s">
        <v>225</v>
      </c>
      <c r="AE18" s="663"/>
      <c r="AF18" s="663"/>
      <c r="AG18" s="663"/>
      <c r="AH18" s="663"/>
      <c r="AI18" s="663"/>
      <c r="AJ18" s="663"/>
      <c r="AK18" s="663"/>
      <c r="AL18" s="664" t="s">
        <v>225</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243</v>
      </c>
      <c r="BH18" s="660"/>
      <c r="BI18" s="660"/>
      <c r="BJ18" s="660"/>
      <c r="BK18" s="660"/>
      <c r="BL18" s="660"/>
      <c r="BM18" s="660"/>
      <c r="BN18" s="661"/>
      <c r="BO18" s="662" t="s">
        <v>232</v>
      </c>
      <c r="BP18" s="662"/>
      <c r="BQ18" s="662"/>
      <c r="BR18" s="662"/>
      <c r="BS18" s="668" t="s">
        <v>243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232</v>
      </c>
      <c r="CS18" s="660"/>
      <c r="CT18" s="660"/>
      <c r="CU18" s="660"/>
      <c r="CV18" s="660"/>
      <c r="CW18" s="660"/>
      <c r="CX18" s="660"/>
      <c r="CY18" s="661"/>
      <c r="CZ18" s="662" t="s">
        <v>232</v>
      </c>
      <c r="DA18" s="662"/>
      <c r="DB18" s="662"/>
      <c r="DC18" s="662"/>
      <c r="DD18" s="668" t="s">
        <v>125</v>
      </c>
      <c r="DE18" s="660"/>
      <c r="DF18" s="660"/>
      <c r="DG18" s="660"/>
      <c r="DH18" s="660"/>
      <c r="DI18" s="660"/>
      <c r="DJ18" s="660"/>
      <c r="DK18" s="660"/>
      <c r="DL18" s="660"/>
      <c r="DM18" s="660"/>
      <c r="DN18" s="660"/>
      <c r="DO18" s="660"/>
      <c r="DP18" s="661"/>
      <c r="DQ18" s="668" t="s">
        <v>243</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t="s">
        <v>232</v>
      </c>
      <c r="S19" s="660"/>
      <c r="T19" s="660"/>
      <c r="U19" s="660"/>
      <c r="V19" s="660"/>
      <c r="W19" s="660"/>
      <c r="X19" s="660"/>
      <c r="Y19" s="661"/>
      <c r="Z19" s="662" t="s">
        <v>243</v>
      </c>
      <c r="AA19" s="662"/>
      <c r="AB19" s="662"/>
      <c r="AC19" s="662"/>
      <c r="AD19" s="663" t="s">
        <v>125</v>
      </c>
      <c r="AE19" s="663"/>
      <c r="AF19" s="663"/>
      <c r="AG19" s="663"/>
      <c r="AH19" s="663"/>
      <c r="AI19" s="663"/>
      <c r="AJ19" s="663"/>
      <c r="AK19" s="663"/>
      <c r="AL19" s="664" t="s">
        <v>232</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3025</v>
      </c>
      <c r="BH19" s="660"/>
      <c r="BI19" s="660"/>
      <c r="BJ19" s="660"/>
      <c r="BK19" s="660"/>
      <c r="BL19" s="660"/>
      <c r="BM19" s="660"/>
      <c r="BN19" s="661"/>
      <c r="BO19" s="662">
        <v>0</v>
      </c>
      <c r="BP19" s="662"/>
      <c r="BQ19" s="662"/>
      <c r="BR19" s="662"/>
      <c r="BS19" s="668" t="s">
        <v>243</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273</v>
      </c>
      <c r="DA19" s="662"/>
      <c r="DB19" s="662"/>
      <c r="DC19" s="662"/>
      <c r="DD19" s="668" t="s">
        <v>243</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15">
      <c r="B20" s="656" t="s">
        <v>274</v>
      </c>
      <c r="C20" s="657"/>
      <c r="D20" s="657"/>
      <c r="E20" s="657"/>
      <c r="F20" s="657"/>
      <c r="G20" s="657"/>
      <c r="H20" s="657"/>
      <c r="I20" s="657"/>
      <c r="J20" s="657"/>
      <c r="K20" s="657"/>
      <c r="L20" s="657"/>
      <c r="M20" s="657"/>
      <c r="N20" s="657"/>
      <c r="O20" s="657"/>
      <c r="P20" s="657"/>
      <c r="Q20" s="658"/>
      <c r="R20" s="659" t="s">
        <v>125</v>
      </c>
      <c r="S20" s="660"/>
      <c r="T20" s="660"/>
      <c r="U20" s="660"/>
      <c r="V20" s="660"/>
      <c r="W20" s="660"/>
      <c r="X20" s="660"/>
      <c r="Y20" s="661"/>
      <c r="Z20" s="662" t="s">
        <v>232</v>
      </c>
      <c r="AA20" s="662"/>
      <c r="AB20" s="662"/>
      <c r="AC20" s="662"/>
      <c r="AD20" s="663" t="s">
        <v>232</v>
      </c>
      <c r="AE20" s="663"/>
      <c r="AF20" s="663"/>
      <c r="AG20" s="663"/>
      <c r="AH20" s="663"/>
      <c r="AI20" s="663"/>
      <c r="AJ20" s="663"/>
      <c r="AK20" s="663"/>
      <c r="AL20" s="664" t="s">
        <v>125</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3025</v>
      </c>
      <c r="BH20" s="660"/>
      <c r="BI20" s="660"/>
      <c r="BJ20" s="660"/>
      <c r="BK20" s="660"/>
      <c r="BL20" s="660"/>
      <c r="BM20" s="660"/>
      <c r="BN20" s="661"/>
      <c r="BO20" s="662">
        <v>0</v>
      </c>
      <c r="BP20" s="662"/>
      <c r="BQ20" s="662"/>
      <c r="BR20" s="662"/>
      <c r="BS20" s="668" t="s">
        <v>125</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95355568</v>
      </c>
      <c r="CS20" s="660"/>
      <c r="CT20" s="660"/>
      <c r="CU20" s="660"/>
      <c r="CV20" s="660"/>
      <c r="CW20" s="660"/>
      <c r="CX20" s="660"/>
      <c r="CY20" s="661"/>
      <c r="CZ20" s="662">
        <v>100</v>
      </c>
      <c r="DA20" s="662"/>
      <c r="DB20" s="662"/>
      <c r="DC20" s="662"/>
      <c r="DD20" s="668">
        <v>9989351</v>
      </c>
      <c r="DE20" s="660"/>
      <c r="DF20" s="660"/>
      <c r="DG20" s="660"/>
      <c r="DH20" s="660"/>
      <c r="DI20" s="660"/>
      <c r="DJ20" s="660"/>
      <c r="DK20" s="660"/>
      <c r="DL20" s="660"/>
      <c r="DM20" s="660"/>
      <c r="DN20" s="660"/>
      <c r="DO20" s="660"/>
      <c r="DP20" s="661"/>
      <c r="DQ20" s="668">
        <v>58543495</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t="s">
        <v>243</v>
      </c>
      <c r="S21" s="660"/>
      <c r="T21" s="660"/>
      <c r="U21" s="660"/>
      <c r="V21" s="660"/>
      <c r="W21" s="660"/>
      <c r="X21" s="660"/>
      <c r="Y21" s="661"/>
      <c r="Z21" s="662" t="s">
        <v>125</v>
      </c>
      <c r="AA21" s="662"/>
      <c r="AB21" s="662"/>
      <c r="AC21" s="662"/>
      <c r="AD21" s="663" t="s">
        <v>125</v>
      </c>
      <c r="AE21" s="663"/>
      <c r="AF21" s="663"/>
      <c r="AG21" s="663"/>
      <c r="AH21" s="663"/>
      <c r="AI21" s="663"/>
      <c r="AJ21" s="663"/>
      <c r="AK21" s="663"/>
      <c r="AL21" s="664" t="s">
        <v>243</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v>3025</v>
      </c>
      <c r="BH21" s="660"/>
      <c r="BI21" s="660"/>
      <c r="BJ21" s="660"/>
      <c r="BK21" s="660"/>
      <c r="BL21" s="660"/>
      <c r="BM21" s="660"/>
      <c r="BN21" s="661"/>
      <c r="BO21" s="662">
        <v>0</v>
      </c>
      <c r="BP21" s="662"/>
      <c r="BQ21" s="662"/>
      <c r="BR21" s="662"/>
      <c r="BS21" s="668" t="s">
        <v>273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279</v>
      </c>
      <c r="C22" s="657"/>
      <c r="D22" s="657"/>
      <c r="E22" s="657"/>
      <c r="F22" s="657"/>
      <c r="G22" s="657"/>
      <c r="H22" s="657"/>
      <c r="I22" s="657"/>
      <c r="J22" s="657"/>
      <c r="K22" s="657"/>
      <c r="L22" s="657"/>
      <c r="M22" s="657"/>
      <c r="N22" s="657"/>
      <c r="O22" s="657"/>
      <c r="P22" s="657"/>
      <c r="Q22" s="658"/>
      <c r="R22" s="659">
        <v>28548823</v>
      </c>
      <c r="S22" s="660"/>
      <c r="T22" s="660"/>
      <c r="U22" s="660"/>
      <c r="V22" s="660"/>
      <c r="W22" s="660"/>
      <c r="X22" s="660"/>
      <c r="Y22" s="661"/>
      <c r="Z22" s="662">
        <v>28.6</v>
      </c>
      <c r="AA22" s="662"/>
      <c r="AB22" s="662"/>
      <c r="AC22" s="662"/>
      <c r="AD22" s="663">
        <v>28548823</v>
      </c>
      <c r="AE22" s="663"/>
      <c r="AF22" s="663"/>
      <c r="AG22" s="663"/>
      <c r="AH22" s="663"/>
      <c r="AI22" s="663"/>
      <c r="AJ22" s="663"/>
      <c r="AK22" s="663"/>
      <c r="AL22" s="664">
        <v>50</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243</v>
      </c>
      <c r="BH22" s="660"/>
      <c r="BI22" s="660"/>
      <c r="BJ22" s="660"/>
      <c r="BK22" s="660"/>
      <c r="BL22" s="660"/>
      <c r="BM22" s="660"/>
      <c r="BN22" s="661"/>
      <c r="BO22" s="662" t="s">
        <v>243</v>
      </c>
      <c r="BP22" s="662"/>
      <c r="BQ22" s="662"/>
      <c r="BR22" s="662"/>
      <c r="BS22" s="668" t="s">
        <v>125</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24315</v>
      </c>
      <c r="S23" s="660"/>
      <c r="T23" s="660"/>
      <c r="U23" s="660"/>
      <c r="V23" s="660"/>
      <c r="W23" s="660"/>
      <c r="X23" s="660"/>
      <c r="Y23" s="661"/>
      <c r="Z23" s="662">
        <v>0</v>
      </c>
      <c r="AA23" s="662"/>
      <c r="AB23" s="662"/>
      <c r="AC23" s="662"/>
      <c r="AD23" s="663">
        <v>24315</v>
      </c>
      <c r="AE23" s="663"/>
      <c r="AF23" s="663"/>
      <c r="AG23" s="663"/>
      <c r="AH23" s="663"/>
      <c r="AI23" s="663"/>
      <c r="AJ23" s="663"/>
      <c r="AK23" s="663"/>
      <c r="AL23" s="664">
        <v>0</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232</v>
      </c>
      <c r="BH23" s="660"/>
      <c r="BI23" s="660"/>
      <c r="BJ23" s="660"/>
      <c r="BK23" s="660"/>
      <c r="BL23" s="660"/>
      <c r="BM23" s="660"/>
      <c r="BN23" s="661"/>
      <c r="BO23" s="662" t="s">
        <v>125</v>
      </c>
      <c r="BP23" s="662"/>
      <c r="BQ23" s="662"/>
      <c r="BR23" s="662"/>
      <c r="BS23" s="668" t="s">
        <v>125</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740191</v>
      </c>
      <c r="S24" s="660"/>
      <c r="T24" s="660"/>
      <c r="U24" s="660"/>
      <c r="V24" s="660"/>
      <c r="W24" s="660"/>
      <c r="X24" s="660"/>
      <c r="Y24" s="661"/>
      <c r="Z24" s="662">
        <v>0.7</v>
      </c>
      <c r="AA24" s="662"/>
      <c r="AB24" s="662"/>
      <c r="AC24" s="662"/>
      <c r="AD24" s="663" t="s">
        <v>125</v>
      </c>
      <c r="AE24" s="663"/>
      <c r="AF24" s="663"/>
      <c r="AG24" s="663"/>
      <c r="AH24" s="663"/>
      <c r="AI24" s="663"/>
      <c r="AJ24" s="663"/>
      <c r="AK24" s="663"/>
      <c r="AL24" s="664" t="s">
        <v>125</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232</v>
      </c>
      <c r="BH24" s="660"/>
      <c r="BI24" s="660"/>
      <c r="BJ24" s="660"/>
      <c r="BK24" s="660"/>
      <c r="BL24" s="660"/>
      <c r="BM24" s="660"/>
      <c r="BN24" s="661"/>
      <c r="BO24" s="662" t="s">
        <v>125</v>
      </c>
      <c r="BP24" s="662"/>
      <c r="BQ24" s="662"/>
      <c r="BR24" s="662"/>
      <c r="BS24" s="668" t="s">
        <v>232</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52987811</v>
      </c>
      <c r="CS24" s="649"/>
      <c r="CT24" s="649"/>
      <c r="CU24" s="649"/>
      <c r="CV24" s="649"/>
      <c r="CW24" s="649"/>
      <c r="CX24" s="649"/>
      <c r="CY24" s="650"/>
      <c r="CZ24" s="653">
        <v>55.6</v>
      </c>
      <c r="DA24" s="654"/>
      <c r="DB24" s="654"/>
      <c r="DC24" s="673"/>
      <c r="DD24" s="692">
        <v>27336146</v>
      </c>
      <c r="DE24" s="649"/>
      <c r="DF24" s="649"/>
      <c r="DG24" s="649"/>
      <c r="DH24" s="649"/>
      <c r="DI24" s="649"/>
      <c r="DJ24" s="649"/>
      <c r="DK24" s="650"/>
      <c r="DL24" s="692">
        <v>27132742</v>
      </c>
      <c r="DM24" s="649"/>
      <c r="DN24" s="649"/>
      <c r="DO24" s="649"/>
      <c r="DP24" s="649"/>
      <c r="DQ24" s="649"/>
      <c r="DR24" s="649"/>
      <c r="DS24" s="649"/>
      <c r="DT24" s="649"/>
      <c r="DU24" s="649"/>
      <c r="DV24" s="650"/>
      <c r="DW24" s="653">
        <v>47.5</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2607825</v>
      </c>
      <c r="S25" s="660"/>
      <c r="T25" s="660"/>
      <c r="U25" s="660"/>
      <c r="V25" s="660"/>
      <c r="W25" s="660"/>
      <c r="X25" s="660"/>
      <c r="Y25" s="661"/>
      <c r="Z25" s="662">
        <v>2.6</v>
      </c>
      <c r="AA25" s="662"/>
      <c r="AB25" s="662"/>
      <c r="AC25" s="662"/>
      <c r="AD25" s="663">
        <v>1389673</v>
      </c>
      <c r="AE25" s="663"/>
      <c r="AF25" s="663"/>
      <c r="AG25" s="663"/>
      <c r="AH25" s="663"/>
      <c r="AI25" s="663"/>
      <c r="AJ25" s="663"/>
      <c r="AK25" s="663"/>
      <c r="AL25" s="664">
        <v>2.4</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225</v>
      </c>
      <c r="BP25" s="662"/>
      <c r="BQ25" s="662"/>
      <c r="BR25" s="662"/>
      <c r="BS25" s="668" t="s">
        <v>243</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16078851</v>
      </c>
      <c r="CS25" s="695"/>
      <c r="CT25" s="695"/>
      <c r="CU25" s="695"/>
      <c r="CV25" s="695"/>
      <c r="CW25" s="695"/>
      <c r="CX25" s="695"/>
      <c r="CY25" s="696"/>
      <c r="CZ25" s="664">
        <v>16.899999999999999</v>
      </c>
      <c r="DA25" s="693"/>
      <c r="DB25" s="693"/>
      <c r="DC25" s="697"/>
      <c r="DD25" s="668">
        <v>14750738</v>
      </c>
      <c r="DE25" s="695"/>
      <c r="DF25" s="695"/>
      <c r="DG25" s="695"/>
      <c r="DH25" s="695"/>
      <c r="DI25" s="695"/>
      <c r="DJ25" s="695"/>
      <c r="DK25" s="696"/>
      <c r="DL25" s="668">
        <v>14547765</v>
      </c>
      <c r="DM25" s="695"/>
      <c r="DN25" s="695"/>
      <c r="DO25" s="695"/>
      <c r="DP25" s="695"/>
      <c r="DQ25" s="695"/>
      <c r="DR25" s="695"/>
      <c r="DS25" s="695"/>
      <c r="DT25" s="695"/>
      <c r="DU25" s="695"/>
      <c r="DV25" s="696"/>
      <c r="DW25" s="664">
        <v>25.5</v>
      </c>
      <c r="DX25" s="693"/>
      <c r="DY25" s="693"/>
      <c r="DZ25" s="693"/>
      <c r="EA25" s="693"/>
      <c r="EB25" s="693"/>
      <c r="EC25" s="694"/>
    </row>
    <row r="26" spans="2:133" ht="11.25" customHeight="1" x14ac:dyDescent="0.15">
      <c r="B26" s="656" t="s">
        <v>295</v>
      </c>
      <c r="C26" s="657"/>
      <c r="D26" s="657"/>
      <c r="E26" s="657"/>
      <c r="F26" s="657"/>
      <c r="G26" s="657"/>
      <c r="H26" s="657"/>
      <c r="I26" s="657"/>
      <c r="J26" s="657"/>
      <c r="K26" s="657"/>
      <c r="L26" s="657"/>
      <c r="M26" s="657"/>
      <c r="N26" s="657"/>
      <c r="O26" s="657"/>
      <c r="P26" s="657"/>
      <c r="Q26" s="658"/>
      <c r="R26" s="659">
        <v>664239</v>
      </c>
      <c r="S26" s="660"/>
      <c r="T26" s="660"/>
      <c r="U26" s="660"/>
      <c r="V26" s="660"/>
      <c r="W26" s="660"/>
      <c r="X26" s="660"/>
      <c r="Y26" s="661"/>
      <c r="Z26" s="662">
        <v>0.7</v>
      </c>
      <c r="AA26" s="662"/>
      <c r="AB26" s="662"/>
      <c r="AC26" s="662"/>
      <c r="AD26" s="663" t="s">
        <v>232</v>
      </c>
      <c r="AE26" s="663"/>
      <c r="AF26" s="663"/>
      <c r="AG26" s="663"/>
      <c r="AH26" s="663"/>
      <c r="AI26" s="663"/>
      <c r="AJ26" s="663"/>
      <c r="AK26" s="663"/>
      <c r="AL26" s="664" t="s">
        <v>243</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243</v>
      </c>
      <c r="BP26" s="662"/>
      <c r="BQ26" s="662"/>
      <c r="BR26" s="662"/>
      <c r="BS26" s="668" t="s">
        <v>125</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10763929</v>
      </c>
      <c r="CS26" s="660"/>
      <c r="CT26" s="660"/>
      <c r="CU26" s="660"/>
      <c r="CV26" s="660"/>
      <c r="CW26" s="660"/>
      <c r="CX26" s="660"/>
      <c r="CY26" s="661"/>
      <c r="CZ26" s="664">
        <v>11.3</v>
      </c>
      <c r="DA26" s="693"/>
      <c r="DB26" s="693"/>
      <c r="DC26" s="697"/>
      <c r="DD26" s="668">
        <v>9773393</v>
      </c>
      <c r="DE26" s="660"/>
      <c r="DF26" s="660"/>
      <c r="DG26" s="660"/>
      <c r="DH26" s="660"/>
      <c r="DI26" s="660"/>
      <c r="DJ26" s="660"/>
      <c r="DK26" s="661"/>
      <c r="DL26" s="668" t="s">
        <v>243</v>
      </c>
      <c r="DM26" s="660"/>
      <c r="DN26" s="660"/>
      <c r="DO26" s="660"/>
      <c r="DP26" s="660"/>
      <c r="DQ26" s="660"/>
      <c r="DR26" s="660"/>
      <c r="DS26" s="660"/>
      <c r="DT26" s="660"/>
      <c r="DU26" s="660"/>
      <c r="DV26" s="661"/>
      <c r="DW26" s="664" t="s">
        <v>125</v>
      </c>
      <c r="DX26" s="693"/>
      <c r="DY26" s="693"/>
      <c r="DZ26" s="693"/>
      <c r="EA26" s="693"/>
      <c r="EB26" s="693"/>
      <c r="EC26" s="694"/>
    </row>
    <row r="27" spans="2:133" ht="11.25" customHeight="1" x14ac:dyDescent="0.15">
      <c r="B27" s="656" t="s">
        <v>298</v>
      </c>
      <c r="C27" s="657"/>
      <c r="D27" s="657"/>
      <c r="E27" s="657"/>
      <c r="F27" s="657"/>
      <c r="G27" s="657"/>
      <c r="H27" s="657"/>
      <c r="I27" s="657"/>
      <c r="J27" s="657"/>
      <c r="K27" s="657"/>
      <c r="L27" s="657"/>
      <c r="M27" s="657"/>
      <c r="N27" s="657"/>
      <c r="O27" s="657"/>
      <c r="P27" s="657"/>
      <c r="Q27" s="658"/>
      <c r="R27" s="659">
        <v>21912172</v>
      </c>
      <c r="S27" s="660"/>
      <c r="T27" s="660"/>
      <c r="U27" s="660"/>
      <c r="V27" s="660"/>
      <c r="W27" s="660"/>
      <c r="X27" s="660"/>
      <c r="Y27" s="661"/>
      <c r="Z27" s="662">
        <v>22</v>
      </c>
      <c r="AA27" s="662"/>
      <c r="AB27" s="662"/>
      <c r="AC27" s="662"/>
      <c r="AD27" s="663" t="s">
        <v>125</v>
      </c>
      <c r="AE27" s="663"/>
      <c r="AF27" s="663"/>
      <c r="AG27" s="663"/>
      <c r="AH27" s="663"/>
      <c r="AI27" s="663"/>
      <c r="AJ27" s="663"/>
      <c r="AK27" s="663"/>
      <c r="AL27" s="664" t="s">
        <v>243</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21478529</v>
      </c>
      <c r="BH27" s="660"/>
      <c r="BI27" s="660"/>
      <c r="BJ27" s="660"/>
      <c r="BK27" s="660"/>
      <c r="BL27" s="660"/>
      <c r="BM27" s="660"/>
      <c r="BN27" s="661"/>
      <c r="BO27" s="662">
        <v>100</v>
      </c>
      <c r="BP27" s="662"/>
      <c r="BQ27" s="662"/>
      <c r="BR27" s="662"/>
      <c r="BS27" s="668" t="s">
        <v>125</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35106862</v>
      </c>
      <c r="CS27" s="695"/>
      <c r="CT27" s="695"/>
      <c r="CU27" s="695"/>
      <c r="CV27" s="695"/>
      <c r="CW27" s="695"/>
      <c r="CX27" s="695"/>
      <c r="CY27" s="696"/>
      <c r="CZ27" s="664">
        <v>36.799999999999997</v>
      </c>
      <c r="DA27" s="693"/>
      <c r="DB27" s="693"/>
      <c r="DC27" s="697"/>
      <c r="DD27" s="668">
        <v>10820708</v>
      </c>
      <c r="DE27" s="695"/>
      <c r="DF27" s="695"/>
      <c r="DG27" s="695"/>
      <c r="DH27" s="695"/>
      <c r="DI27" s="695"/>
      <c r="DJ27" s="695"/>
      <c r="DK27" s="696"/>
      <c r="DL27" s="668">
        <v>10820277</v>
      </c>
      <c r="DM27" s="695"/>
      <c r="DN27" s="695"/>
      <c r="DO27" s="695"/>
      <c r="DP27" s="695"/>
      <c r="DQ27" s="695"/>
      <c r="DR27" s="695"/>
      <c r="DS27" s="695"/>
      <c r="DT27" s="695"/>
      <c r="DU27" s="695"/>
      <c r="DV27" s="696"/>
      <c r="DW27" s="664">
        <v>18.899999999999999</v>
      </c>
      <c r="DX27" s="693"/>
      <c r="DY27" s="693"/>
      <c r="DZ27" s="693"/>
      <c r="EA27" s="693"/>
      <c r="EB27" s="693"/>
      <c r="EC27" s="694"/>
    </row>
    <row r="28" spans="2:133" ht="11.25" customHeight="1" x14ac:dyDescent="0.15">
      <c r="B28" s="701" t="s">
        <v>301</v>
      </c>
      <c r="C28" s="702"/>
      <c r="D28" s="702"/>
      <c r="E28" s="702"/>
      <c r="F28" s="702"/>
      <c r="G28" s="702"/>
      <c r="H28" s="702"/>
      <c r="I28" s="702"/>
      <c r="J28" s="702"/>
      <c r="K28" s="702"/>
      <c r="L28" s="702"/>
      <c r="M28" s="702"/>
      <c r="N28" s="702"/>
      <c r="O28" s="702"/>
      <c r="P28" s="702"/>
      <c r="Q28" s="703"/>
      <c r="R28" s="659">
        <v>28889572</v>
      </c>
      <c r="S28" s="660"/>
      <c r="T28" s="660"/>
      <c r="U28" s="660"/>
      <c r="V28" s="660"/>
      <c r="W28" s="660"/>
      <c r="X28" s="660"/>
      <c r="Y28" s="661"/>
      <c r="Z28" s="662">
        <v>29</v>
      </c>
      <c r="AA28" s="662"/>
      <c r="AB28" s="662"/>
      <c r="AC28" s="662"/>
      <c r="AD28" s="663">
        <v>26703435</v>
      </c>
      <c r="AE28" s="663"/>
      <c r="AF28" s="663"/>
      <c r="AG28" s="663"/>
      <c r="AH28" s="663"/>
      <c r="AI28" s="663"/>
      <c r="AJ28" s="663"/>
      <c r="AK28" s="663"/>
      <c r="AL28" s="664">
        <v>46.7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1802098</v>
      </c>
      <c r="CS28" s="660"/>
      <c r="CT28" s="660"/>
      <c r="CU28" s="660"/>
      <c r="CV28" s="660"/>
      <c r="CW28" s="660"/>
      <c r="CX28" s="660"/>
      <c r="CY28" s="661"/>
      <c r="CZ28" s="664">
        <v>1.9</v>
      </c>
      <c r="DA28" s="693"/>
      <c r="DB28" s="693"/>
      <c r="DC28" s="697"/>
      <c r="DD28" s="668">
        <v>1764700</v>
      </c>
      <c r="DE28" s="660"/>
      <c r="DF28" s="660"/>
      <c r="DG28" s="660"/>
      <c r="DH28" s="660"/>
      <c r="DI28" s="660"/>
      <c r="DJ28" s="660"/>
      <c r="DK28" s="661"/>
      <c r="DL28" s="668">
        <v>1764700</v>
      </c>
      <c r="DM28" s="660"/>
      <c r="DN28" s="660"/>
      <c r="DO28" s="660"/>
      <c r="DP28" s="660"/>
      <c r="DQ28" s="660"/>
      <c r="DR28" s="660"/>
      <c r="DS28" s="660"/>
      <c r="DT28" s="660"/>
      <c r="DU28" s="660"/>
      <c r="DV28" s="661"/>
      <c r="DW28" s="664">
        <v>3.1</v>
      </c>
      <c r="DX28" s="693"/>
      <c r="DY28" s="693"/>
      <c r="DZ28" s="693"/>
      <c r="EA28" s="693"/>
      <c r="EB28" s="693"/>
      <c r="EC28" s="694"/>
    </row>
    <row r="29" spans="2:133" ht="11.25" customHeight="1" x14ac:dyDescent="0.15">
      <c r="B29" s="656" t="s">
        <v>303</v>
      </c>
      <c r="C29" s="657"/>
      <c r="D29" s="657"/>
      <c r="E29" s="657"/>
      <c r="F29" s="657"/>
      <c r="G29" s="657"/>
      <c r="H29" s="657"/>
      <c r="I29" s="657"/>
      <c r="J29" s="657"/>
      <c r="K29" s="657"/>
      <c r="L29" s="657"/>
      <c r="M29" s="657"/>
      <c r="N29" s="657"/>
      <c r="O29" s="657"/>
      <c r="P29" s="657"/>
      <c r="Q29" s="658"/>
      <c r="R29" s="659">
        <v>7716966</v>
      </c>
      <c r="S29" s="660"/>
      <c r="T29" s="660"/>
      <c r="U29" s="660"/>
      <c r="V29" s="660"/>
      <c r="W29" s="660"/>
      <c r="X29" s="660"/>
      <c r="Y29" s="661"/>
      <c r="Z29" s="662">
        <v>7.7</v>
      </c>
      <c r="AA29" s="662"/>
      <c r="AB29" s="662"/>
      <c r="AC29" s="662"/>
      <c r="AD29" s="663" t="s">
        <v>243</v>
      </c>
      <c r="AE29" s="663"/>
      <c r="AF29" s="663"/>
      <c r="AG29" s="663"/>
      <c r="AH29" s="663"/>
      <c r="AI29" s="663"/>
      <c r="AJ29" s="663"/>
      <c r="AK29" s="663"/>
      <c r="AL29" s="664" t="s">
        <v>273</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64</v>
      </c>
      <c r="CG29" s="675"/>
      <c r="CH29" s="675"/>
      <c r="CI29" s="675"/>
      <c r="CJ29" s="675"/>
      <c r="CK29" s="675"/>
      <c r="CL29" s="675"/>
      <c r="CM29" s="675"/>
      <c r="CN29" s="675"/>
      <c r="CO29" s="675"/>
      <c r="CP29" s="675"/>
      <c r="CQ29" s="676"/>
      <c r="CR29" s="659">
        <v>1802098</v>
      </c>
      <c r="CS29" s="695"/>
      <c r="CT29" s="695"/>
      <c r="CU29" s="695"/>
      <c r="CV29" s="695"/>
      <c r="CW29" s="695"/>
      <c r="CX29" s="695"/>
      <c r="CY29" s="696"/>
      <c r="CZ29" s="664">
        <v>1.9</v>
      </c>
      <c r="DA29" s="693"/>
      <c r="DB29" s="693"/>
      <c r="DC29" s="697"/>
      <c r="DD29" s="668">
        <v>1764700</v>
      </c>
      <c r="DE29" s="695"/>
      <c r="DF29" s="695"/>
      <c r="DG29" s="695"/>
      <c r="DH29" s="695"/>
      <c r="DI29" s="695"/>
      <c r="DJ29" s="695"/>
      <c r="DK29" s="696"/>
      <c r="DL29" s="668">
        <v>1764700</v>
      </c>
      <c r="DM29" s="695"/>
      <c r="DN29" s="695"/>
      <c r="DO29" s="695"/>
      <c r="DP29" s="695"/>
      <c r="DQ29" s="695"/>
      <c r="DR29" s="695"/>
      <c r="DS29" s="695"/>
      <c r="DT29" s="695"/>
      <c r="DU29" s="695"/>
      <c r="DV29" s="696"/>
      <c r="DW29" s="664">
        <v>3.1</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626324</v>
      </c>
      <c r="S30" s="660"/>
      <c r="T30" s="660"/>
      <c r="U30" s="660"/>
      <c r="V30" s="660"/>
      <c r="W30" s="660"/>
      <c r="X30" s="660"/>
      <c r="Y30" s="661"/>
      <c r="Z30" s="662">
        <v>0.6</v>
      </c>
      <c r="AA30" s="662"/>
      <c r="AB30" s="662"/>
      <c r="AC30" s="662"/>
      <c r="AD30" s="663">
        <v>400402</v>
      </c>
      <c r="AE30" s="663"/>
      <c r="AF30" s="663"/>
      <c r="AG30" s="663"/>
      <c r="AH30" s="663"/>
      <c r="AI30" s="663"/>
      <c r="AJ30" s="663"/>
      <c r="AK30" s="663"/>
      <c r="AL30" s="664">
        <v>0.7</v>
      </c>
      <c r="AM30" s="665"/>
      <c r="AN30" s="665"/>
      <c r="AO30" s="666"/>
      <c r="AP30" s="707" t="s">
        <v>308</v>
      </c>
      <c r="AQ30" s="708"/>
      <c r="AR30" s="708"/>
      <c r="AS30" s="708"/>
      <c r="AT30" s="713" t="s">
        <v>309</v>
      </c>
      <c r="AU30" s="210"/>
      <c r="AV30" s="210"/>
      <c r="AW30" s="210"/>
      <c r="AX30" s="645" t="s">
        <v>184</v>
      </c>
      <c r="AY30" s="646"/>
      <c r="AZ30" s="646"/>
      <c r="BA30" s="646"/>
      <c r="BB30" s="646"/>
      <c r="BC30" s="646"/>
      <c r="BD30" s="646"/>
      <c r="BE30" s="646"/>
      <c r="BF30" s="647"/>
      <c r="BG30" s="719">
        <v>98.6</v>
      </c>
      <c r="BH30" s="720"/>
      <c r="BI30" s="720"/>
      <c r="BJ30" s="720"/>
      <c r="BK30" s="720"/>
      <c r="BL30" s="720"/>
      <c r="BM30" s="654">
        <v>97</v>
      </c>
      <c r="BN30" s="720"/>
      <c r="BO30" s="720"/>
      <c r="BP30" s="720"/>
      <c r="BQ30" s="721"/>
      <c r="BR30" s="719">
        <v>98.7</v>
      </c>
      <c r="BS30" s="720"/>
      <c r="BT30" s="720"/>
      <c r="BU30" s="720"/>
      <c r="BV30" s="720"/>
      <c r="BW30" s="720"/>
      <c r="BX30" s="654">
        <v>96.9</v>
      </c>
      <c r="BY30" s="720"/>
      <c r="BZ30" s="720"/>
      <c r="CA30" s="720"/>
      <c r="CB30" s="721"/>
      <c r="CD30" s="724"/>
      <c r="CE30" s="725"/>
      <c r="CF30" s="674" t="s">
        <v>310</v>
      </c>
      <c r="CG30" s="675"/>
      <c r="CH30" s="675"/>
      <c r="CI30" s="675"/>
      <c r="CJ30" s="675"/>
      <c r="CK30" s="675"/>
      <c r="CL30" s="675"/>
      <c r="CM30" s="675"/>
      <c r="CN30" s="675"/>
      <c r="CO30" s="675"/>
      <c r="CP30" s="675"/>
      <c r="CQ30" s="676"/>
      <c r="CR30" s="659">
        <v>1677646</v>
      </c>
      <c r="CS30" s="660"/>
      <c r="CT30" s="660"/>
      <c r="CU30" s="660"/>
      <c r="CV30" s="660"/>
      <c r="CW30" s="660"/>
      <c r="CX30" s="660"/>
      <c r="CY30" s="661"/>
      <c r="CZ30" s="664">
        <v>1.8</v>
      </c>
      <c r="DA30" s="693"/>
      <c r="DB30" s="693"/>
      <c r="DC30" s="697"/>
      <c r="DD30" s="668">
        <v>1652668</v>
      </c>
      <c r="DE30" s="660"/>
      <c r="DF30" s="660"/>
      <c r="DG30" s="660"/>
      <c r="DH30" s="660"/>
      <c r="DI30" s="660"/>
      <c r="DJ30" s="660"/>
      <c r="DK30" s="661"/>
      <c r="DL30" s="668">
        <v>1652668</v>
      </c>
      <c r="DM30" s="660"/>
      <c r="DN30" s="660"/>
      <c r="DO30" s="660"/>
      <c r="DP30" s="660"/>
      <c r="DQ30" s="660"/>
      <c r="DR30" s="660"/>
      <c r="DS30" s="660"/>
      <c r="DT30" s="660"/>
      <c r="DU30" s="660"/>
      <c r="DV30" s="661"/>
      <c r="DW30" s="664">
        <v>2.9</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159317</v>
      </c>
      <c r="S31" s="660"/>
      <c r="T31" s="660"/>
      <c r="U31" s="660"/>
      <c r="V31" s="660"/>
      <c r="W31" s="660"/>
      <c r="X31" s="660"/>
      <c r="Y31" s="661"/>
      <c r="Z31" s="662">
        <v>0.2</v>
      </c>
      <c r="AA31" s="662"/>
      <c r="AB31" s="662"/>
      <c r="AC31" s="662"/>
      <c r="AD31" s="663" t="s">
        <v>243</v>
      </c>
      <c r="AE31" s="663"/>
      <c r="AF31" s="663"/>
      <c r="AG31" s="663"/>
      <c r="AH31" s="663"/>
      <c r="AI31" s="663"/>
      <c r="AJ31" s="663"/>
      <c r="AK31" s="663"/>
      <c r="AL31" s="664" t="s">
        <v>243</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98.4</v>
      </c>
      <c r="BH31" s="695"/>
      <c r="BI31" s="695"/>
      <c r="BJ31" s="695"/>
      <c r="BK31" s="695"/>
      <c r="BL31" s="695"/>
      <c r="BM31" s="665">
        <v>96.5</v>
      </c>
      <c r="BN31" s="717"/>
      <c r="BO31" s="717"/>
      <c r="BP31" s="717"/>
      <c r="BQ31" s="718"/>
      <c r="BR31" s="716">
        <v>98.4</v>
      </c>
      <c r="BS31" s="695"/>
      <c r="BT31" s="695"/>
      <c r="BU31" s="695"/>
      <c r="BV31" s="695"/>
      <c r="BW31" s="695"/>
      <c r="BX31" s="665">
        <v>96.3</v>
      </c>
      <c r="BY31" s="717"/>
      <c r="BZ31" s="717"/>
      <c r="CA31" s="717"/>
      <c r="CB31" s="718"/>
      <c r="CD31" s="724"/>
      <c r="CE31" s="725"/>
      <c r="CF31" s="674" t="s">
        <v>314</v>
      </c>
      <c r="CG31" s="675"/>
      <c r="CH31" s="675"/>
      <c r="CI31" s="675"/>
      <c r="CJ31" s="675"/>
      <c r="CK31" s="675"/>
      <c r="CL31" s="675"/>
      <c r="CM31" s="675"/>
      <c r="CN31" s="675"/>
      <c r="CO31" s="675"/>
      <c r="CP31" s="675"/>
      <c r="CQ31" s="676"/>
      <c r="CR31" s="659">
        <v>124452</v>
      </c>
      <c r="CS31" s="695"/>
      <c r="CT31" s="695"/>
      <c r="CU31" s="695"/>
      <c r="CV31" s="695"/>
      <c r="CW31" s="695"/>
      <c r="CX31" s="695"/>
      <c r="CY31" s="696"/>
      <c r="CZ31" s="664">
        <v>0.1</v>
      </c>
      <c r="DA31" s="693"/>
      <c r="DB31" s="693"/>
      <c r="DC31" s="697"/>
      <c r="DD31" s="668">
        <v>112032</v>
      </c>
      <c r="DE31" s="695"/>
      <c r="DF31" s="695"/>
      <c r="DG31" s="695"/>
      <c r="DH31" s="695"/>
      <c r="DI31" s="695"/>
      <c r="DJ31" s="695"/>
      <c r="DK31" s="696"/>
      <c r="DL31" s="668">
        <v>112032</v>
      </c>
      <c r="DM31" s="695"/>
      <c r="DN31" s="695"/>
      <c r="DO31" s="695"/>
      <c r="DP31" s="695"/>
      <c r="DQ31" s="695"/>
      <c r="DR31" s="695"/>
      <c r="DS31" s="695"/>
      <c r="DT31" s="695"/>
      <c r="DU31" s="695"/>
      <c r="DV31" s="696"/>
      <c r="DW31" s="664">
        <v>0.2</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169456</v>
      </c>
      <c r="S32" s="660"/>
      <c r="T32" s="660"/>
      <c r="U32" s="660"/>
      <c r="V32" s="660"/>
      <c r="W32" s="660"/>
      <c r="X32" s="660"/>
      <c r="Y32" s="661"/>
      <c r="Z32" s="662">
        <v>0.2</v>
      </c>
      <c r="AA32" s="662"/>
      <c r="AB32" s="662"/>
      <c r="AC32" s="662"/>
      <c r="AD32" s="663" t="s">
        <v>232</v>
      </c>
      <c r="AE32" s="663"/>
      <c r="AF32" s="663"/>
      <c r="AG32" s="663"/>
      <c r="AH32" s="663"/>
      <c r="AI32" s="663"/>
      <c r="AJ32" s="663"/>
      <c r="AK32" s="663"/>
      <c r="AL32" s="664" t="s">
        <v>134</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t="s">
        <v>125</v>
      </c>
      <c r="BH32" s="729"/>
      <c r="BI32" s="729"/>
      <c r="BJ32" s="729"/>
      <c r="BK32" s="729"/>
      <c r="BL32" s="729"/>
      <c r="BM32" s="730" t="s">
        <v>232</v>
      </c>
      <c r="BN32" s="729"/>
      <c r="BO32" s="729"/>
      <c r="BP32" s="729"/>
      <c r="BQ32" s="731"/>
      <c r="BR32" s="728" t="s">
        <v>232</v>
      </c>
      <c r="BS32" s="729"/>
      <c r="BT32" s="729"/>
      <c r="BU32" s="729"/>
      <c r="BV32" s="729"/>
      <c r="BW32" s="729"/>
      <c r="BX32" s="730" t="s">
        <v>273</v>
      </c>
      <c r="BY32" s="729"/>
      <c r="BZ32" s="729"/>
      <c r="CA32" s="729"/>
      <c r="CB32" s="731"/>
      <c r="CD32" s="726"/>
      <c r="CE32" s="727"/>
      <c r="CF32" s="674" t="s">
        <v>317</v>
      </c>
      <c r="CG32" s="675"/>
      <c r="CH32" s="675"/>
      <c r="CI32" s="675"/>
      <c r="CJ32" s="675"/>
      <c r="CK32" s="675"/>
      <c r="CL32" s="675"/>
      <c r="CM32" s="675"/>
      <c r="CN32" s="675"/>
      <c r="CO32" s="675"/>
      <c r="CP32" s="675"/>
      <c r="CQ32" s="676"/>
      <c r="CR32" s="659" t="s">
        <v>125</v>
      </c>
      <c r="CS32" s="660"/>
      <c r="CT32" s="660"/>
      <c r="CU32" s="660"/>
      <c r="CV32" s="660"/>
      <c r="CW32" s="660"/>
      <c r="CX32" s="660"/>
      <c r="CY32" s="661"/>
      <c r="CZ32" s="664" t="s">
        <v>243</v>
      </c>
      <c r="DA32" s="693"/>
      <c r="DB32" s="693"/>
      <c r="DC32" s="697"/>
      <c r="DD32" s="668" t="s">
        <v>232</v>
      </c>
      <c r="DE32" s="660"/>
      <c r="DF32" s="660"/>
      <c r="DG32" s="660"/>
      <c r="DH32" s="660"/>
      <c r="DI32" s="660"/>
      <c r="DJ32" s="660"/>
      <c r="DK32" s="661"/>
      <c r="DL32" s="668" t="s">
        <v>125</v>
      </c>
      <c r="DM32" s="660"/>
      <c r="DN32" s="660"/>
      <c r="DO32" s="660"/>
      <c r="DP32" s="660"/>
      <c r="DQ32" s="660"/>
      <c r="DR32" s="660"/>
      <c r="DS32" s="660"/>
      <c r="DT32" s="660"/>
      <c r="DU32" s="660"/>
      <c r="DV32" s="661"/>
      <c r="DW32" s="664" t="s">
        <v>232</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2369513</v>
      </c>
      <c r="S33" s="660"/>
      <c r="T33" s="660"/>
      <c r="U33" s="660"/>
      <c r="V33" s="660"/>
      <c r="W33" s="660"/>
      <c r="X33" s="660"/>
      <c r="Y33" s="661"/>
      <c r="Z33" s="662">
        <v>2.4</v>
      </c>
      <c r="AA33" s="662"/>
      <c r="AB33" s="662"/>
      <c r="AC33" s="662"/>
      <c r="AD33" s="663" t="s">
        <v>225</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32378406</v>
      </c>
      <c r="CS33" s="695"/>
      <c r="CT33" s="695"/>
      <c r="CU33" s="695"/>
      <c r="CV33" s="695"/>
      <c r="CW33" s="695"/>
      <c r="CX33" s="695"/>
      <c r="CY33" s="696"/>
      <c r="CZ33" s="664">
        <v>34</v>
      </c>
      <c r="DA33" s="693"/>
      <c r="DB33" s="693"/>
      <c r="DC33" s="697"/>
      <c r="DD33" s="668">
        <v>25826592</v>
      </c>
      <c r="DE33" s="695"/>
      <c r="DF33" s="695"/>
      <c r="DG33" s="695"/>
      <c r="DH33" s="695"/>
      <c r="DI33" s="695"/>
      <c r="DJ33" s="695"/>
      <c r="DK33" s="696"/>
      <c r="DL33" s="668">
        <v>19917145</v>
      </c>
      <c r="DM33" s="695"/>
      <c r="DN33" s="695"/>
      <c r="DO33" s="695"/>
      <c r="DP33" s="695"/>
      <c r="DQ33" s="695"/>
      <c r="DR33" s="695"/>
      <c r="DS33" s="695"/>
      <c r="DT33" s="695"/>
      <c r="DU33" s="695"/>
      <c r="DV33" s="696"/>
      <c r="DW33" s="664">
        <v>34.9</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3072861</v>
      </c>
      <c r="S34" s="660"/>
      <c r="T34" s="660"/>
      <c r="U34" s="660"/>
      <c r="V34" s="660"/>
      <c r="W34" s="660"/>
      <c r="X34" s="660"/>
      <c r="Y34" s="661"/>
      <c r="Z34" s="662">
        <v>3.1</v>
      </c>
      <c r="AA34" s="662"/>
      <c r="AB34" s="662"/>
      <c r="AC34" s="662"/>
      <c r="AD34" s="663">
        <v>54224</v>
      </c>
      <c r="AE34" s="663"/>
      <c r="AF34" s="663"/>
      <c r="AG34" s="663"/>
      <c r="AH34" s="663"/>
      <c r="AI34" s="663"/>
      <c r="AJ34" s="663"/>
      <c r="AK34" s="663"/>
      <c r="AL34" s="664">
        <v>0.1</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13455315</v>
      </c>
      <c r="CS34" s="660"/>
      <c r="CT34" s="660"/>
      <c r="CU34" s="660"/>
      <c r="CV34" s="660"/>
      <c r="CW34" s="660"/>
      <c r="CX34" s="660"/>
      <c r="CY34" s="661"/>
      <c r="CZ34" s="664">
        <v>14.1</v>
      </c>
      <c r="DA34" s="693"/>
      <c r="DB34" s="693"/>
      <c r="DC34" s="697"/>
      <c r="DD34" s="668">
        <v>11227867</v>
      </c>
      <c r="DE34" s="660"/>
      <c r="DF34" s="660"/>
      <c r="DG34" s="660"/>
      <c r="DH34" s="660"/>
      <c r="DI34" s="660"/>
      <c r="DJ34" s="660"/>
      <c r="DK34" s="661"/>
      <c r="DL34" s="668">
        <v>10479439</v>
      </c>
      <c r="DM34" s="660"/>
      <c r="DN34" s="660"/>
      <c r="DO34" s="660"/>
      <c r="DP34" s="660"/>
      <c r="DQ34" s="660"/>
      <c r="DR34" s="660"/>
      <c r="DS34" s="660"/>
      <c r="DT34" s="660"/>
      <c r="DU34" s="660"/>
      <c r="DV34" s="661"/>
      <c r="DW34" s="664">
        <v>18.3</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2230000</v>
      </c>
      <c r="S35" s="660"/>
      <c r="T35" s="660"/>
      <c r="U35" s="660"/>
      <c r="V35" s="660"/>
      <c r="W35" s="660"/>
      <c r="X35" s="660"/>
      <c r="Y35" s="661"/>
      <c r="Z35" s="662">
        <v>2.2000000000000002</v>
      </c>
      <c r="AA35" s="662"/>
      <c r="AB35" s="662"/>
      <c r="AC35" s="662"/>
      <c r="AD35" s="663" t="s">
        <v>273</v>
      </c>
      <c r="AE35" s="663"/>
      <c r="AF35" s="663"/>
      <c r="AG35" s="663"/>
      <c r="AH35" s="663"/>
      <c r="AI35" s="663"/>
      <c r="AJ35" s="663"/>
      <c r="AK35" s="663"/>
      <c r="AL35" s="664" t="s">
        <v>225</v>
      </c>
      <c r="AM35" s="665"/>
      <c r="AN35" s="665"/>
      <c r="AO35" s="666"/>
      <c r="AP35" s="214"/>
      <c r="AQ35" s="732" t="s">
        <v>325</v>
      </c>
      <c r="AR35" s="733"/>
      <c r="AS35" s="733"/>
      <c r="AT35" s="733"/>
      <c r="AU35" s="733"/>
      <c r="AV35" s="733"/>
      <c r="AW35" s="733"/>
      <c r="AX35" s="733"/>
      <c r="AY35" s="734"/>
      <c r="AZ35" s="648">
        <v>8420934</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1183570</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1231944</v>
      </c>
      <c r="CS35" s="695"/>
      <c r="CT35" s="695"/>
      <c r="CU35" s="695"/>
      <c r="CV35" s="695"/>
      <c r="CW35" s="695"/>
      <c r="CX35" s="695"/>
      <c r="CY35" s="696"/>
      <c r="CZ35" s="664">
        <v>1.3</v>
      </c>
      <c r="DA35" s="693"/>
      <c r="DB35" s="693"/>
      <c r="DC35" s="697"/>
      <c r="DD35" s="668">
        <v>1128174</v>
      </c>
      <c r="DE35" s="695"/>
      <c r="DF35" s="695"/>
      <c r="DG35" s="695"/>
      <c r="DH35" s="695"/>
      <c r="DI35" s="695"/>
      <c r="DJ35" s="695"/>
      <c r="DK35" s="696"/>
      <c r="DL35" s="668">
        <v>1128174</v>
      </c>
      <c r="DM35" s="695"/>
      <c r="DN35" s="695"/>
      <c r="DO35" s="695"/>
      <c r="DP35" s="695"/>
      <c r="DQ35" s="695"/>
      <c r="DR35" s="695"/>
      <c r="DS35" s="695"/>
      <c r="DT35" s="695"/>
      <c r="DU35" s="695"/>
      <c r="DV35" s="696"/>
      <c r="DW35" s="664">
        <v>2</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232</v>
      </c>
      <c r="AA36" s="662"/>
      <c r="AB36" s="662"/>
      <c r="AC36" s="662"/>
      <c r="AD36" s="663" t="s">
        <v>125</v>
      </c>
      <c r="AE36" s="663"/>
      <c r="AF36" s="663"/>
      <c r="AG36" s="663"/>
      <c r="AH36" s="663"/>
      <c r="AI36" s="663"/>
      <c r="AJ36" s="663"/>
      <c r="AK36" s="663"/>
      <c r="AL36" s="664" t="s">
        <v>125</v>
      </c>
      <c r="AM36" s="665"/>
      <c r="AN36" s="665"/>
      <c r="AO36" s="666"/>
      <c r="AQ36" s="736" t="s">
        <v>329</v>
      </c>
      <c r="AR36" s="737"/>
      <c r="AS36" s="737"/>
      <c r="AT36" s="737"/>
      <c r="AU36" s="737"/>
      <c r="AV36" s="737"/>
      <c r="AW36" s="737"/>
      <c r="AX36" s="737"/>
      <c r="AY36" s="738"/>
      <c r="AZ36" s="659">
        <v>871352</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1013080</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5570456</v>
      </c>
      <c r="CS36" s="660"/>
      <c r="CT36" s="660"/>
      <c r="CU36" s="660"/>
      <c r="CV36" s="660"/>
      <c r="CW36" s="660"/>
      <c r="CX36" s="660"/>
      <c r="CY36" s="661"/>
      <c r="CZ36" s="664">
        <v>5.8</v>
      </c>
      <c r="DA36" s="693"/>
      <c r="DB36" s="693"/>
      <c r="DC36" s="697"/>
      <c r="DD36" s="668">
        <v>4612757</v>
      </c>
      <c r="DE36" s="660"/>
      <c r="DF36" s="660"/>
      <c r="DG36" s="660"/>
      <c r="DH36" s="660"/>
      <c r="DI36" s="660"/>
      <c r="DJ36" s="660"/>
      <c r="DK36" s="661"/>
      <c r="DL36" s="668">
        <v>3233572</v>
      </c>
      <c r="DM36" s="660"/>
      <c r="DN36" s="660"/>
      <c r="DO36" s="660"/>
      <c r="DP36" s="660"/>
      <c r="DQ36" s="660"/>
      <c r="DR36" s="660"/>
      <c r="DS36" s="660"/>
      <c r="DT36" s="660"/>
      <c r="DU36" s="660"/>
      <c r="DV36" s="661"/>
      <c r="DW36" s="664">
        <v>5.7</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t="s">
        <v>125</v>
      </c>
      <c r="S37" s="660"/>
      <c r="T37" s="660"/>
      <c r="U37" s="660"/>
      <c r="V37" s="660"/>
      <c r="W37" s="660"/>
      <c r="X37" s="660"/>
      <c r="Y37" s="661"/>
      <c r="Z37" s="662" t="s">
        <v>232</v>
      </c>
      <c r="AA37" s="662"/>
      <c r="AB37" s="662"/>
      <c r="AC37" s="662"/>
      <c r="AD37" s="663" t="s">
        <v>134</v>
      </c>
      <c r="AE37" s="663"/>
      <c r="AF37" s="663"/>
      <c r="AG37" s="663"/>
      <c r="AH37" s="663"/>
      <c r="AI37" s="663"/>
      <c r="AJ37" s="663"/>
      <c r="AK37" s="663"/>
      <c r="AL37" s="664" t="s">
        <v>125</v>
      </c>
      <c r="AM37" s="665"/>
      <c r="AN37" s="665"/>
      <c r="AO37" s="666"/>
      <c r="AQ37" s="736" t="s">
        <v>333</v>
      </c>
      <c r="AR37" s="737"/>
      <c r="AS37" s="737"/>
      <c r="AT37" s="737"/>
      <c r="AU37" s="737"/>
      <c r="AV37" s="737"/>
      <c r="AW37" s="737"/>
      <c r="AX37" s="737"/>
      <c r="AY37" s="738"/>
      <c r="AZ37" s="659" t="s">
        <v>125</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37420</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1034274</v>
      </c>
      <c r="CS37" s="695"/>
      <c r="CT37" s="695"/>
      <c r="CU37" s="695"/>
      <c r="CV37" s="695"/>
      <c r="CW37" s="695"/>
      <c r="CX37" s="695"/>
      <c r="CY37" s="696"/>
      <c r="CZ37" s="664">
        <v>1.1000000000000001</v>
      </c>
      <c r="DA37" s="693"/>
      <c r="DB37" s="693"/>
      <c r="DC37" s="697"/>
      <c r="DD37" s="668">
        <v>1034274</v>
      </c>
      <c r="DE37" s="695"/>
      <c r="DF37" s="695"/>
      <c r="DG37" s="695"/>
      <c r="DH37" s="695"/>
      <c r="DI37" s="695"/>
      <c r="DJ37" s="695"/>
      <c r="DK37" s="696"/>
      <c r="DL37" s="668">
        <v>740277</v>
      </c>
      <c r="DM37" s="695"/>
      <c r="DN37" s="695"/>
      <c r="DO37" s="695"/>
      <c r="DP37" s="695"/>
      <c r="DQ37" s="695"/>
      <c r="DR37" s="695"/>
      <c r="DS37" s="695"/>
      <c r="DT37" s="695"/>
      <c r="DU37" s="695"/>
      <c r="DV37" s="696"/>
      <c r="DW37" s="664">
        <v>1.3</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99731574</v>
      </c>
      <c r="S38" s="740"/>
      <c r="T38" s="740"/>
      <c r="U38" s="740"/>
      <c r="V38" s="740"/>
      <c r="W38" s="740"/>
      <c r="X38" s="740"/>
      <c r="Y38" s="741"/>
      <c r="Z38" s="742">
        <v>100</v>
      </c>
      <c r="AA38" s="742"/>
      <c r="AB38" s="742"/>
      <c r="AC38" s="742"/>
      <c r="AD38" s="743">
        <v>57120872</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t="s">
        <v>243</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52321</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8420934</v>
      </c>
      <c r="CS38" s="660"/>
      <c r="CT38" s="660"/>
      <c r="CU38" s="660"/>
      <c r="CV38" s="660"/>
      <c r="CW38" s="660"/>
      <c r="CX38" s="660"/>
      <c r="CY38" s="661"/>
      <c r="CZ38" s="664">
        <v>8.8000000000000007</v>
      </c>
      <c r="DA38" s="693"/>
      <c r="DB38" s="693"/>
      <c r="DC38" s="697"/>
      <c r="DD38" s="668">
        <v>7349572</v>
      </c>
      <c r="DE38" s="660"/>
      <c r="DF38" s="660"/>
      <c r="DG38" s="660"/>
      <c r="DH38" s="660"/>
      <c r="DI38" s="660"/>
      <c r="DJ38" s="660"/>
      <c r="DK38" s="661"/>
      <c r="DL38" s="668">
        <v>5075960</v>
      </c>
      <c r="DM38" s="660"/>
      <c r="DN38" s="660"/>
      <c r="DO38" s="660"/>
      <c r="DP38" s="660"/>
      <c r="DQ38" s="660"/>
      <c r="DR38" s="660"/>
      <c r="DS38" s="660"/>
      <c r="DT38" s="660"/>
      <c r="DU38" s="660"/>
      <c r="DV38" s="661"/>
      <c r="DW38" s="664">
        <v>8.9</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t="s">
        <v>125</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115</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1639350</v>
      </c>
      <c r="CS39" s="695"/>
      <c r="CT39" s="695"/>
      <c r="CU39" s="695"/>
      <c r="CV39" s="695"/>
      <c r="CW39" s="695"/>
      <c r="CX39" s="695"/>
      <c r="CY39" s="696"/>
      <c r="CZ39" s="664">
        <v>1.7</v>
      </c>
      <c r="DA39" s="693"/>
      <c r="DB39" s="693"/>
      <c r="DC39" s="697"/>
      <c r="DD39" s="668">
        <v>1508222</v>
      </c>
      <c r="DE39" s="695"/>
      <c r="DF39" s="695"/>
      <c r="DG39" s="695"/>
      <c r="DH39" s="695"/>
      <c r="DI39" s="695"/>
      <c r="DJ39" s="695"/>
      <c r="DK39" s="696"/>
      <c r="DL39" s="668" t="s">
        <v>243</v>
      </c>
      <c r="DM39" s="695"/>
      <c r="DN39" s="695"/>
      <c r="DO39" s="695"/>
      <c r="DP39" s="695"/>
      <c r="DQ39" s="695"/>
      <c r="DR39" s="695"/>
      <c r="DS39" s="695"/>
      <c r="DT39" s="695"/>
      <c r="DU39" s="695"/>
      <c r="DV39" s="696"/>
      <c r="DW39" s="664" t="s">
        <v>125</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3025985</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101</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2060407</v>
      </c>
      <c r="CS40" s="660"/>
      <c r="CT40" s="660"/>
      <c r="CU40" s="660"/>
      <c r="CV40" s="660"/>
      <c r="CW40" s="660"/>
      <c r="CX40" s="660"/>
      <c r="CY40" s="661"/>
      <c r="CZ40" s="664">
        <v>2.2000000000000002</v>
      </c>
      <c r="DA40" s="693"/>
      <c r="DB40" s="693"/>
      <c r="DC40" s="697"/>
      <c r="DD40" s="668" t="s">
        <v>243</v>
      </c>
      <c r="DE40" s="660"/>
      <c r="DF40" s="660"/>
      <c r="DG40" s="660"/>
      <c r="DH40" s="660"/>
      <c r="DI40" s="660"/>
      <c r="DJ40" s="660"/>
      <c r="DK40" s="661"/>
      <c r="DL40" s="668" t="s">
        <v>243</v>
      </c>
      <c r="DM40" s="660"/>
      <c r="DN40" s="660"/>
      <c r="DO40" s="660"/>
      <c r="DP40" s="660"/>
      <c r="DQ40" s="660"/>
      <c r="DR40" s="660"/>
      <c r="DS40" s="660"/>
      <c r="DT40" s="660"/>
      <c r="DU40" s="660"/>
      <c r="DV40" s="661"/>
      <c r="DW40" s="664" t="s">
        <v>125</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4523597</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270</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243</v>
      </c>
      <c r="CS41" s="695"/>
      <c r="CT41" s="695"/>
      <c r="CU41" s="695"/>
      <c r="CV41" s="695"/>
      <c r="CW41" s="695"/>
      <c r="CX41" s="695"/>
      <c r="CY41" s="696"/>
      <c r="CZ41" s="664" t="s">
        <v>243</v>
      </c>
      <c r="DA41" s="693"/>
      <c r="DB41" s="693"/>
      <c r="DC41" s="697"/>
      <c r="DD41" s="668" t="s">
        <v>125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9989351</v>
      </c>
      <c r="CS42" s="660"/>
      <c r="CT42" s="660"/>
      <c r="CU42" s="660"/>
      <c r="CV42" s="660"/>
      <c r="CW42" s="660"/>
      <c r="CX42" s="660"/>
      <c r="CY42" s="661"/>
      <c r="CZ42" s="664">
        <v>10.5</v>
      </c>
      <c r="DA42" s="665"/>
      <c r="DB42" s="665"/>
      <c r="DC42" s="760"/>
      <c r="DD42" s="668">
        <v>5380757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276676</v>
      </c>
      <c r="CS43" s="695"/>
      <c r="CT43" s="695"/>
      <c r="CU43" s="695"/>
      <c r="CV43" s="695"/>
      <c r="CW43" s="695"/>
      <c r="CX43" s="695"/>
      <c r="CY43" s="696"/>
      <c r="CZ43" s="664">
        <v>0.3</v>
      </c>
      <c r="DA43" s="693"/>
      <c r="DB43" s="693"/>
      <c r="DC43" s="697"/>
      <c r="DD43" s="668">
        <v>267309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306</v>
      </c>
      <c r="CE44" s="772"/>
      <c r="CF44" s="656" t="s">
        <v>355</v>
      </c>
      <c r="CG44" s="657"/>
      <c r="CH44" s="657"/>
      <c r="CI44" s="657"/>
      <c r="CJ44" s="657"/>
      <c r="CK44" s="657"/>
      <c r="CL44" s="657"/>
      <c r="CM44" s="657"/>
      <c r="CN44" s="657"/>
      <c r="CO44" s="657"/>
      <c r="CP44" s="657"/>
      <c r="CQ44" s="658"/>
      <c r="CR44" s="659">
        <v>9989351</v>
      </c>
      <c r="CS44" s="660"/>
      <c r="CT44" s="660"/>
      <c r="CU44" s="660"/>
      <c r="CV44" s="660"/>
      <c r="CW44" s="660"/>
      <c r="CX44" s="660"/>
      <c r="CY44" s="661"/>
      <c r="CZ44" s="664">
        <v>10.5</v>
      </c>
      <c r="DA44" s="665"/>
      <c r="DB44" s="665"/>
      <c r="DC44" s="760"/>
      <c r="DD44" s="668">
        <v>5380757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2324170</v>
      </c>
      <c r="CS45" s="695"/>
      <c r="CT45" s="695"/>
      <c r="CU45" s="695"/>
      <c r="CV45" s="695"/>
      <c r="CW45" s="695"/>
      <c r="CX45" s="695"/>
      <c r="CY45" s="696"/>
      <c r="CZ45" s="664">
        <v>2.4</v>
      </c>
      <c r="DA45" s="693"/>
      <c r="DB45" s="693"/>
      <c r="DC45" s="697"/>
      <c r="DD45" s="668">
        <v>548541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7659103</v>
      </c>
      <c r="CS46" s="660"/>
      <c r="CT46" s="660"/>
      <c r="CU46" s="660"/>
      <c r="CV46" s="660"/>
      <c r="CW46" s="660"/>
      <c r="CX46" s="660"/>
      <c r="CY46" s="661"/>
      <c r="CZ46" s="664">
        <v>8</v>
      </c>
      <c r="DA46" s="665"/>
      <c r="DB46" s="665"/>
      <c r="DC46" s="760"/>
      <c r="DD46" s="668">
        <v>4832216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t="s">
        <v>125</v>
      </c>
      <c r="CS47" s="695"/>
      <c r="CT47" s="695"/>
      <c r="CU47" s="695"/>
      <c r="CV47" s="695"/>
      <c r="CW47" s="695"/>
      <c r="CX47" s="695"/>
      <c r="CY47" s="696"/>
      <c r="CZ47" s="664" t="s">
        <v>243</v>
      </c>
      <c r="DA47" s="693"/>
      <c r="DB47" s="693"/>
      <c r="DC47" s="697"/>
      <c r="DD47" s="668" t="s">
        <v>134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125</v>
      </c>
      <c r="CS48" s="660"/>
      <c r="CT48" s="660"/>
      <c r="CU48" s="660"/>
      <c r="CV48" s="660"/>
      <c r="CW48" s="660"/>
      <c r="CX48" s="660"/>
      <c r="CY48" s="661"/>
      <c r="CZ48" s="664" t="s">
        <v>273</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95355568</v>
      </c>
      <c r="CS49" s="729"/>
      <c r="CT49" s="729"/>
      <c r="CU49" s="729"/>
      <c r="CV49" s="729"/>
      <c r="CW49" s="729"/>
      <c r="CX49" s="729"/>
      <c r="CY49" s="761"/>
      <c r="CZ49" s="744">
        <v>100</v>
      </c>
      <c r="DA49" s="762"/>
      <c r="DB49" s="762"/>
      <c r="DC49" s="763"/>
      <c r="DD49" s="764">
        <v>58543495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xPeg5PFLuHMXmHhiDYBNpGBjr3UaSNe5UQ2ZMwCe6cE3t1lZjoiNDz3NDQ1VZCsGItq6t8ekXNpyiGVuwNCAWA==" saltValue="J7mFkToiAL5DUVScPPOR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100228</v>
      </c>
      <c r="R7" s="795"/>
      <c r="S7" s="795"/>
      <c r="T7" s="795"/>
      <c r="U7" s="795"/>
      <c r="V7" s="795">
        <v>95852</v>
      </c>
      <c r="W7" s="795"/>
      <c r="X7" s="795"/>
      <c r="Y7" s="795"/>
      <c r="Z7" s="795"/>
      <c r="AA7" s="795">
        <v>4376</v>
      </c>
      <c r="AB7" s="795"/>
      <c r="AC7" s="795"/>
      <c r="AD7" s="795"/>
      <c r="AE7" s="796"/>
      <c r="AF7" s="797">
        <v>3705</v>
      </c>
      <c r="AG7" s="798"/>
      <c r="AH7" s="798"/>
      <c r="AI7" s="798"/>
      <c r="AJ7" s="799"/>
      <c r="AK7" s="834">
        <v>138</v>
      </c>
      <c r="AL7" s="835"/>
      <c r="AM7" s="835"/>
      <c r="AN7" s="835"/>
      <c r="AO7" s="835"/>
      <c r="AP7" s="835">
        <v>9928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591</v>
      </c>
      <c r="BS7" s="838" t="s">
        <v>576</v>
      </c>
      <c r="BT7" s="839"/>
      <c r="BU7" s="839"/>
      <c r="BV7" s="839"/>
      <c r="BW7" s="839"/>
      <c r="BX7" s="839"/>
      <c r="BY7" s="839"/>
      <c r="BZ7" s="839"/>
      <c r="CA7" s="839"/>
      <c r="CB7" s="839"/>
      <c r="CC7" s="839"/>
      <c r="CD7" s="839"/>
      <c r="CE7" s="839"/>
      <c r="CF7" s="839"/>
      <c r="CG7" s="840"/>
      <c r="CH7" s="831">
        <v>0</v>
      </c>
      <c r="CI7" s="832"/>
      <c r="CJ7" s="832"/>
      <c r="CK7" s="832"/>
      <c r="CL7" s="833"/>
      <c r="CM7" s="831">
        <v>13</v>
      </c>
      <c r="CN7" s="832"/>
      <c r="CO7" s="832"/>
      <c r="CP7" s="832"/>
      <c r="CQ7" s="833"/>
      <c r="CR7" s="831">
        <v>11</v>
      </c>
      <c r="CS7" s="832"/>
      <c r="CT7" s="832"/>
      <c r="CU7" s="832"/>
      <c r="CV7" s="833"/>
      <c r="CW7" s="831">
        <v>0</v>
      </c>
      <c r="CX7" s="832"/>
      <c r="CY7" s="832"/>
      <c r="CZ7" s="832"/>
      <c r="DA7" s="833"/>
      <c r="DB7" s="831" t="s">
        <v>518</v>
      </c>
      <c r="DC7" s="832"/>
      <c r="DD7" s="832"/>
      <c r="DE7" s="832"/>
      <c r="DF7" s="833"/>
      <c r="DG7" s="831" t="s">
        <v>518</v>
      </c>
      <c r="DH7" s="832"/>
      <c r="DI7" s="832"/>
      <c r="DJ7" s="832"/>
      <c r="DK7" s="833"/>
      <c r="DL7" s="831" t="s">
        <v>518</v>
      </c>
      <c r="DM7" s="832"/>
      <c r="DN7" s="832"/>
      <c r="DO7" s="832"/>
      <c r="DP7" s="833"/>
      <c r="DQ7" s="831" t="s">
        <v>518</v>
      </c>
      <c r="DR7" s="832"/>
      <c r="DS7" s="832"/>
      <c r="DT7" s="832"/>
      <c r="DU7" s="833"/>
      <c r="DV7" s="812"/>
      <c r="DW7" s="813"/>
      <c r="DX7" s="813"/>
      <c r="DY7" s="813"/>
      <c r="DZ7" s="814"/>
      <c r="EA7" s="234"/>
    </row>
    <row r="8" spans="1:131" s="235" customFormat="1" ht="26.25" customHeight="1" x14ac:dyDescent="0.15">
      <c r="A8" s="241">
        <v>2</v>
      </c>
      <c r="B8" s="815" t="s">
        <v>384</v>
      </c>
      <c r="C8" s="816"/>
      <c r="D8" s="816"/>
      <c r="E8" s="816"/>
      <c r="F8" s="816"/>
      <c r="G8" s="816"/>
      <c r="H8" s="816"/>
      <c r="I8" s="816"/>
      <c r="J8" s="816"/>
      <c r="K8" s="816"/>
      <c r="L8" s="816"/>
      <c r="M8" s="816"/>
      <c r="N8" s="816"/>
      <c r="O8" s="816"/>
      <c r="P8" s="817"/>
      <c r="Q8" s="818">
        <v>404</v>
      </c>
      <c r="R8" s="819"/>
      <c r="S8" s="819"/>
      <c r="T8" s="819"/>
      <c r="U8" s="819"/>
      <c r="V8" s="819">
        <v>404</v>
      </c>
      <c r="W8" s="819"/>
      <c r="X8" s="819"/>
      <c r="Y8" s="819"/>
      <c r="Z8" s="819"/>
      <c r="AA8" s="819" t="s">
        <v>518</v>
      </c>
      <c r="AB8" s="819"/>
      <c r="AC8" s="819"/>
      <c r="AD8" s="819"/>
      <c r="AE8" s="820"/>
      <c r="AF8" s="821" t="s">
        <v>125</v>
      </c>
      <c r="AG8" s="822"/>
      <c r="AH8" s="822"/>
      <c r="AI8" s="822"/>
      <c r="AJ8" s="823"/>
      <c r="AK8" s="824">
        <v>359</v>
      </c>
      <c r="AL8" s="825"/>
      <c r="AM8" s="825"/>
      <c r="AN8" s="825"/>
      <c r="AO8" s="825"/>
      <c r="AP8" s="825">
        <v>2770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577</v>
      </c>
      <c r="BT8" s="829"/>
      <c r="BU8" s="829"/>
      <c r="BV8" s="829"/>
      <c r="BW8" s="829"/>
      <c r="BX8" s="829"/>
      <c r="BY8" s="829"/>
      <c r="BZ8" s="829"/>
      <c r="CA8" s="829"/>
      <c r="CB8" s="829"/>
      <c r="CC8" s="829"/>
      <c r="CD8" s="829"/>
      <c r="CE8" s="829"/>
      <c r="CF8" s="829"/>
      <c r="CG8" s="830"/>
      <c r="CH8" s="841">
        <v>-7</v>
      </c>
      <c r="CI8" s="842"/>
      <c r="CJ8" s="842"/>
      <c r="CK8" s="842"/>
      <c r="CL8" s="843"/>
      <c r="CM8" s="841">
        <v>583</v>
      </c>
      <c r="CN8" s="842"/>
      <c r="CO8" s="842"/>
      <c r="CP8" s="842"/>
      <c r="CQ8" s="843"/>
      <c r="CR8" s="841">
        <v>500</v>
      </c>
      <c r="CS8" s="842"/>
      <c r="CT8" s="842"/>
      <c r="CU8" s="842"/>
      <c r="CV8" s="843"/>
      <c r="CW8" s="841">
        <v>102</v>
      </c>
      <c r="CX8" s="842"/>
      <c r="CY8" s="842"/>
      <c r="CZ8" s="842"/>
      <c r="DA8" s="843"/>
      <c r="DB8" s="841" t="s">
        <v>518</v>
      </c>
      <c r="DC8" s="842"/>
      <c r="DD8" s="842"/>
      <c r="DE8" s="842"/>
      <c r="DF8" s="843"/>
      <c r="DG8" s="841" t="s">
        <v>518</v>
      </c>
      <c r="DH8" s="842"/>
      <c r="DI8" s="842"/>
      <c r="DJ8" s="842"/>
      <c r="DK8" s="843"/>
      <c r="DL8" s="841" t="s">
        <v>518</v>
      </c>
      <c r="DM8" s="842"/>
      <c r="DN8" s="842"/>
      <c r="DO8" s="842"/>
      <c r="DP8" s="843"/>
      <c r="DQ8" s="841" t="s">
        <v>518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578</v>
      </c>
      <c r="BT9" s="829"/>
      <c r="BU9" s="829"/>
      <c r="BV9" s="829"/>
      <c r="BW9" s="829"/>
      <c r="BX9" s="829"/>
      <c r="BY9" s="829"/>
      <c r="BZ9" s="829"/>
      <c r="CA9" s="829"/>
      <c r="CB9" s="829"/>
      <c r="CC9" s="829"/>
      <c r="CD9" s="829"/>
      <c r="CE9" s="829"/>
      <c r="CF9" s="829"/>
      <c r="CG9" s="830"/>
      <c r="CH9" s="841">
        <v>-2</v>
      </c>
      <c r="CI9" s="842"/>
      <c r="CJ9" s="842"/>
      <c r="CK9" s="842"/>
      <c r="CL9" s="843"/>
      <c r="CM9" s="841">
        <v>541</v>
      </c>
      <c r="CN9" s="842"/>
      <c r="CO9" s="842"/>
      <c r="CP9" s="842"/>
      <c r="CQ9" s="843"/>
      <c r="CR9" s="841">
        <v>500</v>
      </c>
      <c r="CS9" s="842"/>
      <c r="CT9" s="842"/>
      <c r="CU9" s="842"/>
      <c r="CV9" s="843"/>
      <c r="CW9" s="841">
        <v>259</v>
      </c>
      <c r="CX9" s="842"/>
      <c r="CY9" s="842"/>
      <c r="CZ9" s="842"/>
      <c r="DA9" s="843"/>
      <c r="DB9" s="841" t="s">
        <v>518</v>
      </c>
      <c r="DC9" s="842"/>
      <c r="DD9" s="842"/>
      <c r="DE9" s="842"/>
      <c r="DF9" s="843"/>
      <c r="DG9" s="841" t="s">
        <v>518</v>
      </c>
      <c r="DH9" s="842"/>
      <c r="DI9" s="842"/>
      <c r="DJ9" s="842"/>
      <c r="DK9" s="843"/>
      <c r="DL9" s="841" t="s">
        <v>518</v>
      </c>
      <c r="DM9" s="842"/>
      <c r="DN9" s="842"/>
      <c r="DO9" s="842"/>
      <c r="DP9" s="843"/>
      <c r="DQ9" s="841" t="s">
        <v>518</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386</v>
      </c>
      <c r="B23" s="850" t="s">
        <v>387</v>
      </c>
      <c r="C23" s="851"/>
      <c r="D23" s="851"/>
      <c r="E23" s="851"/>
      <c r="F23" s="851"/>
      <c r="G23" s="851"/>
      <c r="H23" s="851"/>
      <c r="I23" s="851"/>
      <c r="J23" s="851"/>
      <c r="K23" s="851"/>
      <c r="L23" s="851"/>
      <c r="M23" s="851"/>
      <c r="N23" s="851"/>
      <c r="O23" s="851"/>
      <c r="P23" s="852"/>
      <c r="Q23" s="853">
        <v>100187</v>
      </c>
      <c r="R23" s="854"/>
      <c r="S23" s="854"/>
      <c r="T23" s="854"/>
      <c r="U23" s="854"/>
      <c r="V23" s="854">
        <v>95811</v>
      </c>
      <c r="W23" s="854"/>
      <c r="X23" s="854"/>
      <c r="Y23" s="854"/>
      <c r="Z23" s="854"/>
      <c r="AA23" s="854">
        <v>4376</v>
      </c>
      <c r="AB23" s="854"/>
      <c r="AC23" s="854"/>
      <c r="AD23" s="854"/>
      <c r="AE23" s="855"/>
      <c r="AF23" s="856">
        <v>3705</v>
      </c>
      <c r="AG23" s="854"/>
      <c r="AH23" s="854"/>
      <c r="AI23" s="854"/>
      <c r="AJ23" s="857"/>
      <c r="AK23" s="858"/>
      <c r="AL23" s="859"/>
      <c r="AM23" s="859"/>
      <c r="AN23" s="859"/>
      <c r="AO23" s="859"/>
      <c r="AP23" s="854">
        <v>12698</v>
      </c>
      <c r="AQ23" s="854"/>
      <c r="AR23" s="854"/>
      <c r="AS23" s="854"/>
      <c r="AT23" s="854"/>
      <c r="AU23" s="860"/>
      <c r="AV23" s="860"/>
      <c r="AW23" s="860"/>
      <c r="AX23" s="860"/>
      <c r="AY23" s="861"/>
      <c r="AZ23" s="869" t="s">
        <v>125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26912</v>
      </c>
      <c r="R28" s="883"/>
      <c r="S28" s="883"/>
      <c r="T28" s="883"/>
      <c r="U28" s="883"/>
      <c r="V28" s="883">
        <v>25729</v>
      </c>
      <c r="W28" s="883"/>
      <c r="X28" s="883"/>
      <c r="Y28" s="883"/>
      <c r="Z28" s="883"/>
      <c r="AA28" s="883">
        <v>1184</v>
      </c>
      <c r="AB28" s="883"/>
      <c r="AC28" s="883"/>
      <c r="AD28" s="883"/>
      <c r="AE28" s="884"/>
      <c r="AF28" s="885">
        <v>1184</v>
      </c>
      <c r="AG28" s="883"/>
      <c r="AH28" s="883"/>
      <c r="AI28" s="883"/>
      <c r="AJ28" s="886"/>
      <c r="AK28" s="887">
        <v>3026</v>
      </c>
      <c r="AL28" s="878"/>
      <c r="AM28" s="878"/>
      <c r="AN28" s="878"/>
      <c r="AO28" s="878"/>
      <c r="AP28" s="878" t="s">
        <v>518</v>
      </c>
      <c r="AQ28" s="878"/>
      <c r="AR28" s="878"/>
      <c r="AS28" s="878"/>
      <c r="AT28" s="878"/>
      <c r="AU28" s="878" t="s">
        <v>518</v>
      </c>
      <c r="AV28" s="878"/>
      <c r="AW28" s="878"/>
      <c r="AX28" s="878"/>
      <c r="AY28" s="878"/>
      <c r="AZ28" s="879" t="s">
        <v>518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584</v>
      </c>
      <c r="C29" s="816"/>
      <c r="D29" s="816"/>
      <c r="E29" s="816"/>
      <c r="F29" s="816"/>
      <c r="G29" s="816"/>
      <c r="H29" s="816"/>
      <c r="I29" s="816"/>
      <c r="J29" s="816"/>
      <c r="K29" s="816"/>
      <c r="L29" s="816"/>
      <c r="M29" s="816"/>
      <c r="N29" s="816"/>
      <c r="O29" s="816"/>
      <c r="P29" s="817"/>
      <c r="Q29" s="818">
        <v>15712</v>
      </c>
      <c r="R29" s="819"/>
      <c r="S29" s="819"/>
      <c r="T29" s="819"/>
      <c r="U29" s="819"/>
      <c r="V29" s="819">
        <v>15357</v>
      </c>
      <c r="W29" s="819"/>
      <c r="X29" s="819"/>
      <c r="Y29" s="819"/>
      <c r="Z29" s="819"/>
      <c r="AA29" s="819">
        <v>355</v>
      </c>
      <c r="AB29" s="819"/>
      <c r="AC29" s="819"/>
      <c r="AD29" s="819"/>
      <c r="AE29" s="820"/>
      <c r="AF29" s="821">
        <v>355</v>
      </c>
      <c r="AG29" s="822"/>
      <c r="AH29" s="822"/>
      <c r="AI29" s="822"/>
      <c r="AJ29" s="823"/>
      <c r="AK29" s="890">
        <v>2451</v>
      </c>
      <c r="AL29" s="891"/>
      <c r="AM29" s="891"/>
      <c r="AN29" s="891"/>
      <c r="AO29" s="891"/>
      <c r="AP29" s="891" t="s">
        <v>518</v>
      </c>
      <c r="AQ29" s="891"/>
      <c r="AR29" s="891"/>
      <c r="AS29" s="891"/>
      <c r="AT29" s="891"/>
      <c r="AU29" s="891" t="s">
        <v>518</v>
      </c>
      <c r="AV29" s="891"/>
      <c r="AW29" s="891"/>
      <c r="AX29" s="891"/>
      <c r="AY29" s="891"/>
      <c r="AZ29" s="892" t="s">
        <v>518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4639</v>
      </c>
      <c r="R30" s="819"/>
      <c r="S30" s="819"/>
      <c r="T30" s="819"/>
      <c r="U30" s="819"/>
      <c r="V30" s="819">
        <v>4469</v>
      </c>
      <c r="W30" s="819"/>
      <c r="X30" s="819"/>
      <c r="Y30" s="819"/>
      <c r="Z30" s="819"/>
      <c r="AA30" s="819">
        <v>170</v>
      </c>
      <c r="AB30" s="819"/>
      <c r="AC30" s="819"/>
      <c r="AD30" s="819"/>
      <c r="AE30" s="820"/>
      <c r="AF30" s="821">
        <v>170</v>
      </c>
      <c r="AG30" s="822"/>
      <c r="AH30" s="822"/>
      <c r="AI30" s="822"/>
      <c r="AJ30" s="823"/>
      <c r="AK30" s="890">
        <v>2191</v>
      </c>
      <c r="AL30" s="891"/>
      <c r="AM30" s="891"/>
      <c r="AN30" s="891"/>
      <c r="AO30" s="891"/>
      <c r="AP30" s="891" t="s">
        <v>518</v>
      </c>
      <c r="AQ30" s="891"/>
      <c r="AR30" s="891"/>
      <c r="AS30" s="891"/>
      <c r="AT30" s="891"/>
      <c r="AU30" s="891" t="s">
        <v>518</v>
      </c>
      <c r="AV30" s="891"/>
      <c r="AW30" s="891"/>
      <c r="AX30" s="891"/>
      <c r="AY30" s="891"/>
      <c r="AZ30" s="892" t="s">
        <v>518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119</v>
      </c>
      <c r="R31" s="819"/>
      <c r="S31" s="819"/>
      <c r="T31" s="819"/>
      <c r="U31" s="819"/>
      <c r="V31" s="819">
        <v>119</v>
      </c>
      <c r="W31" s="819"/>
      <c r="X31" s="819"/>
      <c r="Y31" s="819"/>
      <c r="Z31" s="819"/>
      <c r="AA31" s="819" t="s">
        <v>518</v>
      </c>
      <c r="AB31" s="819"/>
      <c r="AC31" s="819"/>
      <c r="AD31" s="819"/>
      <c r="AE31" s="820"/>
      <c r="AF31" s="821" t="s">
        <v>402</v>
      </c>
      <c r="AG31" s="822"/>
      <c r="AH31" s="822"/>
      <c r="AI31" s="822"/>
      <c r="AJ31" s="823"/>
      <c r="AK31" s="890">
        <v>119</v>
      </c>
      <c r="AL31" s="891"/>
      <c r="AM31" s="891"/>
      <c r="AN31" s="891"/>
      <c r="AO31" s="891"/>
      <c r="AP31" s="891">
        <v>1930</v>
      </c>
      <c r="AQ31" s="891"/>
      <c r="AR31" s="891"/>
      <c r="AS31" s="891"/>
      <c r="AT31" s="891"/>
      <c r="AU31" s="891">
        <v>1930</v>
      </c>
      <c r="AV31" s="891"/>
      <c r="AW31" s="891"/>
      <c r="AX31" s="891"/>
      <c r="AY31" s="891"/>
      <c r="AZ31" s="892" t="s">
        <v>518</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386</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1709</v>
      </c>
      <c r="AG63" s="902"/>
      <c r="AH63" s="902"/>
      <c r="AI63" s="902"/>
      <c r="AJ63" s="903"/>
      <c r="AK63" s="904"/>
      <c r="AL63" s="899"/>
      <c r="AM63" s="899"/>
      <c r="AN63" s="899"/>
      <c r="AO63" s="899"/>
      <c r="AP63" s="902">
        <v>1930</v>
      </c>
      <c r="AQ63" s="902"/>
      <c r="AR63" s="902"/>
      <c r="AS63" s="902"/>
      <c r="AT63" s="902"/>
      <c r="AU63" s="902">
        <v>1930</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585</v>
      </c>
      <c r="C68" s="930"/>
      <c r="D68" s="930"/>
      <c r="E68" s="930"/>
      <c r="F68" s="930"/>
      <c r="G68" s="930"/>
      <c r="H68" s="930"/>
      <c r="I68" s="930"/>
      <c r="J68" s="930"/>
      <c r="K68" s="930"/>
      <c r="L68" s="930"/>
      <c r="M68" s="930"/>
      <c r="N68" s="930"/>
      <c r="O68" s="930"/>
      <c r="P68" s="931"/>
      <c r="Q68" s="932">
        <v>8495</v>
      </c>
      <c r="R68" s="926"/>
      <c r="S68" s="926"/>
      <c r="T68" s="926"/>
      <c r="U68" s="926"/>
      <c r="V68" s="926">
        <v>8007</v>
      </c>
      <c r="W68" s="926"/>
      <c r="X68" s="926"/>
      <c r="Y68" s="926"/>
      <c r="Z68" s="926"/>
      <c r="AA68" s="926">
        <v>488</v>
      </c>
      <c r="AB68" s="926"/>
      <c r="AC68" s="926"/>
      <c r="AD68" s="926"/>
      <c r="AE68" s="926"/>
      <c r="AF68" s="926">
        <v>488</v>
      </c>
      <c r="AG68" s="926"/>
      <c r="AH68" s="926"/>
      <c r="AI68" s="926"/>
      <c r="AJ68" s="926"/>
      <c r="AK68" s="926">
        <v>213</v>
      </c>
      <c r="AL68" s="926"/>
      <c r="AM68" s="926"/>
      <c r="AN68" s="926"/>
      <c r="AO68" s="926"/>
      <c r="AP68" s="926">
        <v>4589</v>
      </c>
      <c r="AQ68" s="926"/>
      <c r="AR68" s="926"/>
      <c r="AS68" s="926"/>
      <c r="AT68" s="926"/>
      <c r="AU68" s="926">
        <v>197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586</v>
      </c>
      <c r="C69" s="934"/>
      <c r="D69" s="934"/>
      <c r="E69" s="934"/>
      <c r="F69" s="934"/>
      <c r="G69" s="934"/>
      <c r="H69" s="934"/>
      <c r="I69" s="934"/>
      <c r="J69" s="934"/>
      <c r="K69" s="934"/>
      <c r="L69" s="934"/>
      <c r="M69" s="934"/>
      <c r="N69" s="934"/>
      <c r="O69" s="934"/>
      <c r="P69" s="935"/>
      <c r="Q69" s="936">
        <v>136148</v>
      </c>
      <c r="R69" s="891"/>
      <c r="S69" s="891"/>
      <c r="T69" s="891"/>
      <c r="U69" s="891"/>
      <c r="V69" s="891">
        <v>130598</v>
      </c>
      <c r="W69" s="891"/>
      <c r="X69" s="891"/>
      <c r="Y69" s="891"/>
      <c r="Z69" s="891"/>
      <c r="AA69" s="891">
        <v>5550</v>
      </c>
      <c r="AB69" s="891"/>
      <c r="AC69" s="891"/>
      <c r="AD69" s="891"/>
      <c r="AE69" s="891"/>
      <c r="AF69" s="891">
        <v>29367</v>
      </c>
      <c r="AG69" s="891"/>
      <c r="AH69" s="891"/>
      <c r="AI69" s="891"/>
      <c r="AJ69" s="891"/>
      <c r="AK69" s="891" t="s">
        <v>518</v>
      </c>
      <c r="AL69" s="891"/>
      <c r="AM69" s="891"/>
      <c r="AN69" s="891"/>
      <c r="AO69" s="891"/>
      <c r="AP69" s="891" t="s">
        <v>518</v>
      </c>
      <c r="AQ69" s="891"/>
      <c r="AR69" s="891"/>
      <c r="AS69" s="891"/>
      <c r="AT69" s="891"/>
      <c r="AU69" s="891" t="s">
        <v>518</v>
      </c>
      <c r="AV69" s="891"/>
      <c r="AW69" s="891"/>
      <c r="AX69" s="891"/>
      <c r="AY69" s="891"/>
      <c r="AZ69" s="937" t="s">
        <v>587</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588</v>
      </c>
      <c r="C70" s="934"/>
      <c r="D70" s="934"/>
      <c r="E70" s="934"/>
      <c r="F70" s="934"/>
      <c r="G70" s="934"/>
      <c r="H70" s="934"/>
      <c r="I70" s="934"/>
      <c r="J70" s="934"/>
      <c r="K70" s="934"/>
      <c r="L70" s="934"/>
      <c r="M70" s="934"/>
      <c r="N70" s="934"/>
      <c r="O70" s="934"/>
      <c r="P70" s="935"/>
      <c r="Q70" s="936">
        <v>78446</v>
      </c>
      <c r="R70" s="891"/>
      <c r="S70" s="891"/>
      <c r="T70" s="891"/>
      <c r="U70" s="891"/>
      <c r="V70" s="891">
        <v>74825</v>
      </c>
      <c r="W70" s="891"/>
      <c r="X70" s="891"/>
      <c r="Y70" s="891"/>
      <c r="Z70" s="891"/>
      <c r="AA70" s="891">
        <v>3621</v>
      </c>
      <c r="AB70" s="891"/>
      <c r="AC70" s="891"/>
      <c r="AD70" s="891"/>
      <c r="AE70" s="891"/>
      <c r="AF70" s="891">
        <v>3621</v>
      </c>
      <c r="AG70" s="891"/>
      <c r="AH70" s="891"/>
      <c r="AI70" s="891"/>
      <c r="AJ70" s="891"/>
      <c r="AK70" s="891">
        <v>4898</v>
      </c>
      <c r="AL70" s="891"/>
      <c r="AM70" s="891"/>
      <c r="AN70" s="891"/>
      <c r="AO70" s="891"/>
      <c r="AP70" s="891">
        <v>41374</v>
      </c>
      <c r="AQ70" s="891"/>
      <c r="AR70" s="891"/>
      <c r="AS70" s="891"/>
      <c r="AT70" s="891"/>
      <c r="AU70" s="891">
        <v>745</v>
      </c>
      <c r="AV70" s="891"/>
      <c r="AW70" s="891"/>
      <c r="AX70" s="891"/>
      <c r="AY70" s="891"/>
      <c r="AZ70" s="939"/>
      <c r="BA70" s="940"/>
      <c r="BB70" s="940"/>
      <c r="BC70" s="940"/>
      <c r="BD70" s="941"/>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589</v>
      </c>
      <c r="C71" s="934"/>
      <c r="D71" s="934"/>
      <c r="E71" s="934"/>
      <c r="F71" s="934"/>
      <c r="G71" s="934"/>
      <c r="H71" s="934"/>
      <c r="I71" s="934"/>
      <c r="J71" s="934"/>
      <c r="K71" s="934"/>
      <c r="L71" s="934"/>
      <c r="M71" s="934"/>
      <c r="N71" s="934"/>
      <c r="O71" s="934"/>
      <c r="P71" s="935"/>
      <c r="Q71" s="936">
        <v>5409</v>
      </c>
      <c r="R71" s="891"/>
      <c r="S71" s="891"/>
      <c r="T71" s="891"/>
      <c r="U71" s="891"/>
      <c r="V71" s="891">
        <v>5339</v>
      </c>
      <c r="W71" s="891"/>
      <c r="X71" s="891"/>
      <c r="Y71" s="891"/>
      <c r="Z71" s="891"/>
      <c r="AA71" s="891">
        <v>70</v>
      </c>
      <c r="AB71" s="891"/>
      <c r="AC71" s="891"/>
      <c r="AD71" s="891"/>
      <c r="AE71" s="891"/>
      <c r="AF71" s="891">
        <v>70</v>
      </c>
      <c r="AG71" s="891"/>
      <c r="AH71" s="891"/>
      <c r="AI71" s="891"/>
      <c r="AJ71" s="891"/>
      <c r="AK71" s="891">
        <v>1105</v>
      </c>
      <c r="AL71" s="891"/>
      <c r="AM71" s="891"/>
      <c r="AN71" s="891"/>
      <c r="AO71" s="891"/>
      <c r="AP71" s="891" t="s">
        <v>518</v>
      </c>
      <c r="AQ71" s="891"/>
      <c r="AR71" s="891"/>
      <c r="AS71" s="891"/>
      <c r="AT71" s="891"/>
      <c r="AU71" s="891" t="s">
        <v>518</v>
      </c>
      <c r="AV71" s="891"/>
      <c r="AW71" s="891"/>
      <c r="AX71" s="891"/>
      <c r="AY71" s="891"/>
      <c r="AZ71" s="939"/>
      <c r="BA71" s="940"/>
      <c r="BB71" s="940"/>
      <c r="BC71" s="940"/>
      <c r="BD71" s="941"/>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590</v>
      </c>
      <c r="C72" s="934"/>
      <c r="D72" s="934"/>
      <c r="E72" s="934"/>
      <c r="F72" s="934"/>
      <c r="G72" s="934"/>
      <c r="H72" s="934"/>
      <c r="I72" s="934"/>
      <c r="J72" s="934"/>
      <c r="K72" s="934"/>
      <c r="L72" s="934"/>
      <c r="M72" s="934"/>
      <c r="N72" s="934"/>
      <c r="O72" s="934"/>
      <c r="P72" s="935"/>
      <c r="Q72" s="936">
        <v>1349819</v>
      </c>
      <c r="R72" s="891"/>
      <c r="S72" s="891"/>
      <c r="T72" s="891"/>
      <c r="U72" s="891"/>
      <c r="V72" s="891">
        <v>1314493</v>
      </c>
      <c r="W72" s="891"/>
      <c r="X72" s="891"/>
      <c r="Y72" s="891"/>
      <c r="Z72" s="891"/>
      <c r="AA72" s="891">
        <v>35326</v>
      </c>
      <c r="AB72" s="891"/>
      <c r="AC72" s="891"/>
      <c r="AD72" s="891"/>
      <c r="AE72" s="891"/>
      <c r="AF72" s="891">
        <v>35326</v>
      </c>
      <c r="AG72" s="891"/>
      <c r="AH72" s="891"/>
      <c r="AI72" s="891"/>
      <c r="AJ72" s="891"/>
      <c r="AK72" s="891">
        <v>9983</v>
      </c>
      <c r="AL72" s="891"/>
      <c r="AM72" s="891"/>
      <c r="AN72" s="891"/>
      <c r="AO72" s="891"/>
      <c r="AP72" s="891" t="s">
        <v>518</v>
      </c>
      <c r="AQ72" s="891"/>
      <c r="AR72" s="891"/>
      <c r="AS72" s="891"/>
      <c r="AT72" s="891"/>
      <c r="AU72" s="891" t="s">
        <v>518</v>
      </c>
      <c r="AV72" s="891"/>
      <c r="AW72" s="891"/>
      <c r="AX72" s="891"/>
      <c r="AY72" s="891"/>
      <c r="AZ72" s="942"/>
      <c r="BA72" s="943"/>
      <c r="BB72" s="943"/>
      <c r="BC72" s="943"/>
      <c r="BD72" s="944"/>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45"/>
      <c r="C73" s="946"/>
      <c r="D73" s="946"/>
      <c r="E73" s="946"/>
      <c r="F73" s="946"/>
      <c r="G73" s="946"/>
      <c r="H73" s="946"/>
      <c r="I73" s="946"/>
      <c r="J73" s="946"/>
      <c r="K73" s="946"/>
      <c r="L73" s="946"/>
      <c r="M73" s="946"/>
      <c r="N73" s="946"/>
      <c r="O73" s="946"/>
      <c r="P73" s="947"/>
      <c r="Q73" s="948"/>
      <c r="R73" s="949"/>
      <c r="S73" s="949"/>
      <c r="T73" s="949"/>
      <c r="U73" s="950"/>
      <c r="V73" s="951"/>
      <c r="W73" s="949"/>
      <c r="X73" s="949"/>
      <c r="Y73" s="949"/>
      <c r="Z73" s="950"/>
      <c r="AA73" s="951"/>
      <c r="AB73" s="949"/>
      <c r="AC73" s="949"/>
      <c r="AD73" s="949"/>
      <c r="AE73" s="950"/>
      <c r="AF73" s="951"/>
      <c r="AG73" s="949"/>
      <c r="AH73" s="949"/>
      <c r="AI73" s="949"/>
      <c r="AJ73" s="950"/>
      <c r="AK73" s="951"/>
      <c r="AL73" s="949"/>
      <c r="AM73" s="949"/>
      <c r="AN73" s="949"/>
      <c r="AO73" s="950"/>
      <c r="AP73" s="942"/>
      <c r="AQ73" s="943"/>
      <c r="AR73" s="943"/>
      <c r="AS73" s="943"/>
      <c r="AT73" s="952"/>
      <c r="AU73" s="942"/>
      <c r="AV73" s="943"/>
      <c r="AW73" s="943"/>
      <c r="AX73" s="943"/>
      <c r="AY73" s="952"/>
      <c r="AZ73" s="953"/>
      <c r="BA73" s="953"/>
      <c r="BB73" s="953"/>
      <c r="BC73" s="953"/>
      <c r="BD73" s="954"/>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55"/>
      <c r="R75" s="956"/>
      <c r="S75" s="956"/>
      <c r="T75" s="956"/>
      <c r="U75" s="890"/>
      <c r="V75" s="957"/>
      <c r="W75" s="956"/>
      <c r="X75" s="956"/>
      <c r="Y75" s="956"/>
      <c r="Z75" s="890"/>
      <c r="AA75" s="957"/>
      <c r="AB75" s="956"/>
      <c r="AC75" s="956"/>
      <c r="AD75" s="956"/>
      <c r="AE75" s="890"/>
      <c r="AF75" s="957"/>
      <c r="AG75" s="956"/>
      <c r="AH75" s="956"/>
      <c r="AI75" s="956"/>
      <c r="AJ75" s="890"/>
      <c r="AK75" s="957"/>
      <c r="AL75" s="956"/>
      <c r="AM75" s="956"/>
      <c r="AN75" s="956"/>
      <c r="AO75" s="890"/>
      <c r="AP75" s="957"/>
      <c r="AQ75" s="956"/>
      <c r="AR75" s="956"/>
      <c r="AS75" s="956"/>
      <c r="AT75" s="890"/>
      <c r="AU75" s="957"/>
      <c r="AV75" s="956"/>
      <c r="AW75" s="956"/>
      <c r="AX75" s="956"/>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55"/>
      <c r="R76" s="956"/>
      <c r="S76" s="956"/>
      <c r="T76" s="956"/>
      <c r="U76" s="890"/>
      <c r="V76" s="957"/>
      <c r="W76" s="956"/>
      <c r="X76" s="956"/>
      <c r="Y76" s="956"/>
      <c r="Z76" s="890"/>
      <c r="AA76" s="957"/>
      <c r="AB76" s="956"/>
      <c r="AC76" s="956"/>
      <c r="AD76" s="956"/>
      <c r="AE76" s="890"/>
      <c r="AF76" s="957"/>
      <c r="AG76" s="956"/>
      <c r="AH76" s="956"/>
      <c r="AI76" s="956"/>
      <c r="AJ76" s="890"/>
      <c r="AK76" s="957"/>
      <c r="AL76" s="956"/>
      <c r="AM76" s="956"/>
      <c r="AN76" s="956"/>
      <c r="AO76" s="890"/>
      <c r="AP76" s="957"/>
      <c r="AQ76" s="956"/>
      <c r="AR76" s="956"/>
      <c r="AS76" s="956"/>
      <c r="AT76" s="890"/>
      <c r="AU76" s="957"/>
      <c r="AV76" s="956"/>
      <c r="AW76" s="956"/>
      <c r="AX76" s="956"/>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55"/>
      <c r="R77" s="956"/>
      <c r="S77" s="956"/>
      <c r="T77" s="956"/>
      <c r="U77" s="890"/>
      <c r="V77" s="957"/>
      <c r="W77" s="956"/>
      <c r="X77" s="956"/>
      <c r="Y77" s="956"/>
      <c r="Z77" s="890"/>
      <c r="AA77" s="957"/>
      <c r="AB77" s="956"/>
      <c r="AC77" s="956"/>
      <c r="AD77" s="956"/>
      <c r="AE77" s="890"/>
      <c r="AF77" s="957"/>
      <c r="AG77" s="956"/>
      <c r="AH77" s="956"/>
      <c r="AI77" s="956"/>
      <c r="AJ77" s="890"/>
      <c r="AK77" s="957"/>
      <c r="AL77" s="956"/>
      <c r="AM77" s="956"/>
      <c r="AN77" s="956"/>
      <c r="AO77" s="890"/>
      <c r="AP77" s="957"/>
      <c r="AQ77" s="956"/>
      <c r="AR77" s="956"/>
      <c r="AS77" s="956"/>
      <c r="AT77" s="890"/>
      <c r="AU77" s="957"/>
      <c r="AV77" s="956"/>
      <c r="AW77" s="956"/>
      <c r="AX77" s="956"/>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386</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68872</v>
      </c>
      <c r="AG88" s="902"/>
      <c r="AH88" s="902"/>
      <c r="AI88" s="902"/>
      <c r="AJ88" s="902"/>
      <c r="AK88" s="899"/>
      <c r="AL88" s="899"/>
      <c r="AM88" s="899"/>
      <c r="AN88" s="899"/>
      <c r="AO88" s="899"/>
      <c r="AP88" s="902">
        <v>45963</v>
      </c>
      <c r="AQ88" s="902"/>
      <c r="AR88" s="902"/>
      <c r="AS88" s="902"/>
      <c r="AT88" s="902"/>
      <c r="AU88" s="902">
        <v>942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416</v>
      </c>
      <c r="BS102" s="851"/>
      <c r="BT102" s="851"/>
      <c r="BU102" s="851"/>
      <c r="BV102" s="851"/>
      <c r="BW102" s="851"/>
      <c r="BX102" s="851"/>
      <c r="BY102" s="851"/>
      <c r="BZ102" s="851"/>
      <c r="CA102" s="851"/>
      <c r="CB102" s="851"/>
      <c r="CC102" s="851"/>
      <c r="CD102" s="851"/>
      <c r="CE102" s="851"/>
      <c r="CF102" s="851"/>
      <c r="CG102" s="852"/>
      <c r="CH102" s="965"/>
      <c r="CI102" s="966"/>
      <c r="CJ102" s="966"/>
      <c r="CK102" s="966"/>
      <c r="CL102" s="967"/>
      <c r="CM102" s="965"/>
      <c r="CN102" s="966"/>
      <c r="CO102" s="966"/>
      <c r="CP102" s="966"/>
      <c r="CQ102" s="967"/>
      <c r="CR102" s="968">
        <v>1011</v>
      </c>
      <c r="CS102" s="910"/>
      <c r="CT102" s="910"/>
      <c r="CU102" s="910"/>
      <c r="CV102" s="969"/>
      <c r="CW102" s="968">
        <v>362</v>
      </c>
      <c r="CX102" s="910"/>
      <c r="CY102" s="910"/>
      <c r="CZ102" s="910"/>
      <c r="DA102" s="969"/>
      <c r="DB102" s="968" t="s">
        <v>518</v>
      </c>
      <c r="DC102" s="910"/>
      <c r="DD102" s="910"/>
      <c r="DE102" s="910"/>
      <c r="DF102" s="969"/>
      <c r="DG102" s="968" t="s">
        <v>518</v>
      </c>
      <c r="DH102" s="910"/>
      <c r="DI102" s="910"/>
      <c r="DJ102" s="910"/>
      <c r="DK102" s="969"/>
      <c r="DL102" s="968" t="s">
        <v>518</v>
      </c>
      <c r="DM102" s="910"/>
      <c r="DN102" s="910"/>
      <c r="DO102" s="910"/>
      <c r="DP102" s="969"/>
      <c r="DQ102" s="968" t="s">
        <v>518</v>
      </c>
      <c r="DR102" s="910"/>
      <c r="DS102" s="910"/>
      <c r="DT102" s="910"/>
      <c r="DU102" s="969"/>
      <c r="DV102" s="992"/>
      <c r="DW102" s="993"/>
      <c r="DX102" s="993"/>
      <c r="DY102" s="993"/>
      <c r="DZ102" s="99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95" t="s">
        <v>417</v>
      </c>
      <c r="BR103" s="995"/>
      <c r="BS103" s="995"/>
      <c r="BT103" s="995"/>
      <c r="BU103" s="995"/>
      <c r="BV103" s="995"/>
      <c r="BW103" s="995"/>
      <c r="BX103" s="995"/>
      <c r="BY103" s="995"/>
      <c r="BZ103" s="995"/>
      <c r="CA103" s="995"/>
      <c r="CB103" s="995"/>
      <c r="CC103" s="995"/>
      <c r="CD103" s="995"/>
      <c r="CE103" s="995"/>
      <c r="CF103" s="995"/>
      <c r="CG103" s="995"/>
      <c r="CH103" s="995"/>
      <c r="CI103" s="995"/>
      <c r="CJ103" s="995"/>
      <c r="CK103" s="995"/>
      <c r="CL103" s="995"/>
      <c r="CM103" s="995"/>
      <c r="CN103" s="995"/>
      <c r="CO103" s="995"/>
      <c r="CP103" s="995"/>
      <c r="CQ103" s="995"/>
      <c r="CR103" s="995"/>
      <c r="CS103" s="995"/>
      <c r="CT103" s="995"/>
      <c r="CU103" s="995"/>
      <c r="CV103" s="995"/>
      <c r="CW103" s="995"/>
      <c r="CX103" s="995"/>
      <c r="CY103" s="995"/>
      <c r="CZ103" s="995"/>
      <c r="DA103" s="995"/>
      <c r="DB103" s="995"/>
      <c r="DC103" s="995"/>
      <c r="DD103" s="995"/>
      <c r="DE103" s="995"/>
      <c r="DF103" s="995"/>
      <c r="DG103" s="995"/>
      <c r="DH103" s="995"/>
      <c r="DI103" s="995"/>
      <c r="DJ103" s="995"/>
      <c r="DK103" s="995"/>
      <c r="DL103" s="995"/>
      <c r="DM103" s="995"/>
      <c r="DN103" s="995"/>
      <c r="DO103" s="995"/>
      <c r="DP103" s="995"/>
      <c r="DQ103" s="995"/>
      <c r="DR103" s="995"/>
      <c r="DS103" s="995"/>
      <c r="DT103" s="995"/>
      <c r="DU103" s="995"/>
      <c r="DV103" s="995"/>
      <c r="DW103" s="995"/>
      <c r="DX103" s="995"/>
      <c r="DY103" s="995"/>
      <c r="DZ103" s="99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96" t="s">
        <v>418</v>
      </c>
      <c r="BR104" s="996"/>
      <c r="BS104" s="996"/>
      <c r="BT104" s="996"/>
      <c r="BU104" s="996"/>
      <c r="BV104" s="996"/>
      <c r="BW104" s="996"/>
      <c r="BX104" s="996"/>
      <c r="BY104" s="996"/>
      <c r="BZ104" s="996"/>
      <c r="CA104" s="996"/>
      <c r="CB104" s="996"/>
      <c r="CC104" s="996"/>
      <c r="CD104" s="996"/>
      <c r="CE104" s="996"/>
      <c r="CF104" s="996"/>
      <c r="CG104" s="996"/>
      <c r="CH104" s="996"/>
      <c r="CI104" s="996"/>
      <c r="CJ104" s="996"/>
      <c r="CK104" s="996"/>
      <c r="CL104" s="996"/>
      <c r="CM104" s="996"/>
      <c r="CN104" s="996"/>
      <c r="CO104" s="996"/>
      <c r="CP104" s="996"/>
      <c r="CQ104" s="996"/>
      <c r="CR104" s="996"/>
      <c r="CS104" s="996"/>
      <c r="CT104" s="996"/>
      <c r="CU104" s="996"/>
      <c r="CV104" s="996"/>
      <c r="CW104" s="996"/>
      <c r="CX104" s="996"/>
      <c r="CY104" s="996"/>
      <c r="CZ104" s="996"/>
      <c r="DA104" s="996"/>
      <c r="DB104" s="996"/>
      <c r="DC104" s="996"/>
      <c r="DD104" s="996"/>
      <c r="DE104" s="996"/>
      <c r="DF104" s="996"/>
      <c r="DG104" s="996"/>
      <c r="DH104" s="996"/>
      <c r="DI104" s="996"/>
      <c r="DJ104" s="996"/>
      <c r="DK104" s="996"/>
      <c r="DL104" s="996"/>
      <c r="DM104" s="996"/>
      <c r="DN104" s="996"/>
      <c r="DO104" s="996"/>
      <c r="DP104" s="996"/>
      <c r="DQ104" s="996"/>
      <c r="DR104" s="996"/>
      <c r="DS104" s="996"/>
      <c r="DT104" s="996"/>
      <c r="DU104" s="996"/>
      <c r="DV104" s="996"/>
      <c r="DW104" s="996"/>
      <c r="DX104" s="996"/>
      <c r="DY104" s="996"/>
      <c r="DZ104" s="99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97" t="s">
        <v>421</v>
      </c>
      <c r="B108" s="998"/>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8"/>
      <c r="AQ108" s="998"/>
      <c r="AR108" s="998"/>
      <c r="AS108" s="998"/>
      <c r="AT108" s="999"/>
      <c r="AU108" s="997" t="s">
        <v>422</v>
      </c>
      <c r="AV108" s="998"/>
      <c r="AW108" s="998"/>
      <c r="AX108" s="998"/>
      <c r="AY108" s="998"/>
      <c r="AZ108" s="998"/>
      <c r="BA108" s="998"/>
      <c r="BB108" s="998"/>
      <c r="BC108" s="998"/>
      <c r="BD108" s="998"/>
      <c r="BE108" s="998"/>
      <c r="BF108" s="998"/>
      <c r="BG108" s="998"/>
      <c r="BH108" s="998"/>
      <c r="BI108" s="998"/>
      <c r="BJ108" s="998"/>
      <c r="BK108" s="998"/>
      <c r="BL108" s="998"/>
      <c r="BM108" s="998"/>
      <c r="BN108" s="998"/>
      <c r="BO108" s="998"/>
      <c r="BP108" s="998"/>
      <c r="BQ108" s="998"/>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998"/>
      <c r="CM108" s="998"/>
      <c r="CN108" s="998"/>
      <c r="CO108" s="998"/>
      <c r="CP108" s="998"/>
      <c r="CQ108" s="998"/>
      <c r="CR108" s="998"/>
      <c r="CS108" s="998"/>
      <c r="CT108" s="998"/>
      <c r="CU108" s="998"/>
      <c r="CV108" s="998"/>
      <c r="CW108" s="998"/>
      <c r="CX108" s="998"/>
      <c r="CY108" s="998"/>
      <c r="CZ108" s="998"/>
      <c r="DA108" s="998"/>
      <c r="DB108" s="998"/>
      <c r="DC108" s="998"/>
      <c r="DD108" s="998"/>
      <c r="DE108" s="998"/>
      <c r="DF108" s="998"/>
      <c r="DG108" s="998"/>
      <c r="DH108" s="998"/>
      <c r="DI108" s="998"/>
      <c r="DJ108" s="998"/>
      <c r="DK108" s="998"/>
      <c r="DL108" s="998"/>
      <c r="DM108" s="998"/>
      <c r="DN108" s="998"/>
      <c r="DO108" s="998"/>
      <c r="DP108" s="998"/>
      <c r="DQ108" s="998"/>
      <c r="DR108" s="998"/>
      <c r="DS108" s="998"/>
      <c r="DT108" s="998"/>
      <c r="DU108" s="998"/>
      <c r="DV108" s="998"/>
      <c r="DW108" s="998"/>
      <c r="DX108" s="998"/>
      <c r="DY108" s="998"/>
      <c r="DZ108" s="999"/>
    </row>
    <row r="109" spans="1:131" s="226" customFormat="1" ht="26.25" customHeight="1" x14ac:dyDescent="0.15">
      <c r="A109" s="990" t="s">
        <v>423</v>
      </c>
      <c r="B109" s="971"/>
      <c r="C109" s="971"/>
      <c r="D109" s="971"/>
      <c r="E109" s="971"/>
      <c r="F109" s="971"/>
      <c r="G109" s="971"/>
      <c r="H109" s="971"/>
      <c r="I109" s="971"/>
      <c r="J109" s="971"/>
      <c r="K109" s="971"/>
      <c r="L109" s="971"/>
      <c r="M109" s="971"/>
      <c r="N109" s="971"/>
      <c r="O109" s="971"/>
      <c r="P109" s="971"/>
      <c r="Q109" s="971"/>
      <c r="R109" s="971"/>
      <c r="S109" s="971"/>
      <c r="T109" s="971"/>
      <c r="U109" s="971"/>
      <c r="V109" s="971"/>
      <c r="W109" s="971"/>
      <c r="X109" s="971"/>
      <c r="Y109" s="971"/>
      <c r="Z109" s="972"/>
      <c r="AA109" s="970" t="s">
        <v>424</v>
      </c>
      <c r="AB109" s="971"/>
      <c r="AC109" s="971"/>
      <c r="AD109" s="971"/>
      <c r="AE109" s="972"/>
      <c r="AF109" s="970" t="s">
        <v>305</v>
      </c>
      <c r="AG109" s="971"/>
      <c r="AH109" s="971"/>
      <c r="AI109" s="971"/>
      <c r="AJ109" s="972"/>
      <c r="AK109" s="970" t="s">
        <v>304</v>
      </c>
      <c r="AL109" s="971"/>
      <c r="AM109" s="971"/>
      <c r="AN109" s="971"/>
      <c r="AO109" s="972"/>
      <c r="AP109" s="970" t="s">
        <v>425</v>
      </c>
      <c r="AQ109" s="971"/>
      <c r="AR109" s="971"/>
      <c r="AS109" s="971"/>
      <c r="AT109" s="973"/>
      <c r="AU109" s="990" t="s">
        <v>423</v>
      </c>
      <c r="AV109" s="971"/>
      <c r="AW109" s="971"/>
      <c r="AX109" s="971"/>
      <c r="AY109" s="971"/>
      <c r="AZ109" s="971"/>
      <c r="BA109" s="971"/>
      <c r="BB109" s="971"/>
      <c r="BC109" s="971"/>
      <c r="BD109" s="971"/>
      <c r="BE109" s="971"/>
      <c r="BF109" s="971"/>
      <c r="BG109" s="971"/>
      <c r="BH109" s="971"/>
      <c r="BI109" s="971"/>
      <c r="BJ109" s="971"/>
      <c r="BK109" s="971"/>
      <c r="BL109" s="971"/>
      <c r="BM109" s="971"/>
      <c r="BN109" s="971"/>
      <c r="BO109" s="971"/>
      <c r="BP109" s="972"/>
      <c r="BQ109" s="970" t="s">
        <v>424</v>
      </c>
      <c r="BR109" s="971"/>
      <c r="BS109" s="971"/>
      <c r="BT109" s="971"/>
      <c r="BU109" s="972"/>
      <c r="BV109" s="970" t="s">
        <v>305</v>
      </c>
      <c r="BW109" s="971"/>
      <c r="BX109" s="971"/>
      <c r="BY109" s="971"/>
      <c r="BZ109" s="972"/>
      <c r="CA109" s="970" t="s">
        <v>304</v>
      </c>
      <c r="CB109" s="971"/>
      <c r="CC109" s="971"/>
      <c r="CD109" s="971"/>
      <c r="CE109" s="972"/>
      <c r="CF109" s="991" t="s">
        <v>425</v>
      </c>
      <c r="CG109" s="991"/>
      <c r="CH109" s="991"/>
      <c r="CI109" s="991"/>
      <c r="CJ109" s="991"/>
      <c r="CK109" s="970" t="s">
        <v>426</v>
      </c>
      <c r="CL109" s="971"/>
      <c r="CM109" s="971"/>
      <c r="CN109" s="971"/>
      <c r="CO109" s="971"/>
      <c r="CP109" s="971"/>
      <c r="CQ109" s="971"/>
      <c r="CR109" s="971"/>
      <c r="CS109" s="971"/>
      <c r="CT109" s="971"/>
      <c r="CU109" s="971"/>
      <c r="CV109" s="971"/>
      <c r="CW109" s="971"/>
      <c r="CX109" s="971"/>
      <c r="CY109" s="971"/>
      <c r="CZ109" s="971"/>
      <c r="DA109" s="971"/>
      <c r="DB109" s="971"/>
      <c r="DC109" s="971"/>
      <c r="DD109" s="971"/>
      <c r="DE109" s="971"/>
      <c r="DF109" s="972"/>
      <c r="DG109" s="970" t="s">
        <v>424</v>
      </c>
      <c r="DH109" s="971"/>
      <c r="DI109" s="971"/>
      <c r="DJ109" s="971"/>
      <c r="DK109" s="972"/>
      <c r="DL109" s="970" t="s">
        <v>305</v>
      </c>
      <c r="DM109" s="971"/>
      <c r="DN109" s="971"/>
      <c r="DO109" s="971"/>
      <c r="DP109" s="972"/>
      <c r="DQ109" s="970" t="s">
        <v>304</v>
      </c>
      <c r="DR109" s="971"/>
      <c r="DS109" s="971"/>
      <c r="DT109" s="971"/>
      <c r="DU109" s="972"/>
      <c r="DV109" s="970" t="s">
        <v>425</v>
      </c>
      <c r="DW109" s="971"/>
      <c r="DX109" s="971"/>
      <c r="DY109" s="971"/>
      <c r="DZ109" s="973"/>
    </row>
    <row r="110" spans="1:131" s="226" customFormat="1" ht="26.25" customHeight="1" x14ac:dyDescent="0.15">
      <c r="A110" s="974" t="s">
        <v>427</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6"/>
      <c r="AA110" s="977">
        <v>3390839</v>
      </c>
      <c r="AB110" s="978"/>
      <c r="AC110" s="978"/>
      <c r="AD110" s="978"/>
      <c r="AE110" s="979"/>
      <c r="AF110" s="980">
        <v>2691104</v>
      </c>
      <c r="AG110" s="978"/>
      <c r="AH110" s="978"/>
      <c r="AI110" s="978"/>
      <c r="AJ110" s="979"/>
      <c r="AK110" s="980">
        <v>1793466</v>
      </c>
      <c r="AL110" s="978"/>
      <c r="AM110" s="978"/>
      <c r="AN110" s="978"/>
      <c r="AO110" s="979"/>
      <c r="AP110" s="981">
        <v>3.5</v>
      </c>
      <c r="AQ110" s="982"/>
      <c r="AR110" s="982"/>
      <c r="AS110" s="982"/>
      <c r="AT110" s="983"/>
      <c r="AU110" s="984" t="s">
        <v>67</v>
      </c>
      <c r="AV110" s="985"/>
      <c r="AW110" s="985"/>
      <c r="AX110" s="985"/>
      <c r="AY110" s="985"/>
      <c r="AZ110" s="1026" t="s">
        <v>428</v>
      </c>
      <c r="BA110" s="975"/>
      <c r="BB110" s="975"/>
      <c r="BC110" s="975"/>
      <c r="BD110" s="975"/>
      <c r="BE110" s="975"/>
      <c r="BF110" s="975"/>
      <c r="BG110" s="975"/>
      <c r="BH110" s="975"/>
      <c r="BI110" s="975"/>
      <c r="BJ110" s="975"/>
      <c r="BK110" s="975"/>
      <c r="BL110" s="975"/>
      <c r="BM110" s="975"/>
      <c r="BN110" s="975"/>
      <c r="BO110" s="975"/>
      <c r="BP110" s="976"/>
      <c r="BQ110" s="1012">
        <v>14154317</v>
      </c>
      <c r="BR110" s="1013"/>
      <c r="BS110" s="1013"/>
      <c r="BT110" s="1013"/>
      <c r="BU110" s="1013"/>
      <c r="BV110" s="1013">
        <v>12137075</v>
      </c>
      <c r="BW110" s="1013"/>
      <c r="BX110" s="1013"/>
      <c r="BY110" s="1013"/>
      <c r="BZ110" s="1013"/>
      <c r="CA110" s="1013">
        <v>12698292</v>
      </c>
      <c r="CB110" s="1013"/>
      <c r="CC110" s="1013"/>
      <c r="CD110" s="1013"/>
      <c r="CE110" s="1013"/>
      <c r="CF110" s="1027">
        <v>25</v>
      </c>
      <c r="CG110" s="1028"/>
      <c r="CH110" s="1028"/>
      <c r="CI110" s="1028"/>
      <c r="CJ110" s="1028"/>
      <c r="CK110" s="1029" t="s">
        <v>429</v>
      </c>
      <c r="CL110" s="1030"/>
      <c r="CM110" s="1009" t="s">
        <v>430</v>
      </c>
      <c r="CN110" s="1010"/>
      <c r="CO110" s="1010"/>
      <c r="CP110" s="1010"/>
      <c r="CQ110" s="1010"/>
      <c r="CR110" s="1010"/>
      <c r="CS110" s="1010"/>
      <c r="CT110" s="1010"/>
      <c r="CU110" s="1010"/>
      <c r="CV110" s="1010"/>
      <c r="CW110" s="1010"/>
      <c r="CX110" s="1010"/>
      <c r="CY110" s="1010"/>
      <c r="CZ110" s="1010"/>
      <c r="DA110" s="1010"/>
      <c r="DB110" s="1010"/>
      <c r="DC110" s="1010"/>
      <c r="DD110" s="1010"/>
      <c r="DE110" s="1010"/>
      <c r="DF110" s="1011"/>
      <c r="DG110" s="1012" t="s">
        <v>431</v>
      </c>
      <c r="DH110" s="1013"/>
      <c r="DI110" s="1013"/>
      <c r="DJ110" s="1013"/>
      <c r="DK110" s="1013"/>
      <c r="DL110" s="1013" t="s">
        <v>431</v>
      </c>
      <c r="DM110" s="1013"/>
      <c r="DN110" s="1013"/>
      <c r="DO110" s="1013"/>
      <c r="DP110" s="1013"/>
      <c r="DQ110" s="1013" t="s">
        <v>431</v>
      </c>
      <c r="DR110" s="1013"/>
      <c r="DS110" s="1013"/>
      <c r="DT110" s="1013"/>
      <c r="DU110" s="1013"/>
      <c r="DV110" s="1014" t="s">
        <v>431</v>
      </c>
      <c r="DW110" s="1014"/>
      <c r="DX110" s="1014"/>
      <c r="DY110" s="1014"/>
      <c r="DZ110" s="1015"/>
    </row>
    <row r="111" spans="1:131" s="226" customFormat="1" ht="26.25" customHeight="1" x14ac:dyDescent="0.15">
      <c r="A111" s="1016" t="s">
        <v>432</v>
      </c>
      <c r="B111" s="1017"/>
      <c r="C111" s="1017"/>
      <c r="D111" s="1017"/>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8"/>
      <c r="AA111" s="1019" t="s">
        <v>405</v>
      </c>
      <c r="AB111" s="1020"/>
      <c r="AC111" s="1020"/>
      <c r="AD111" s="1020"/>
      <c r="AE111" s="1021"/>
      <c r="AF111" s="1022" t="s">
        <v>405</v>
      </c>
      <c r="AG111" s="1020"/>
      <c r="AH111" s="1020"/>
      <c r="AI111" s="1020"/>
      <c r="AJ111" s="1021"/>
      <c r="AK111" s="1022" t="s">
        <v>405</v>
      </c>
      <c r="AL111" s="1020"/>
      <c r="AM111" s="1020"/>
      <c r="AN111" s="1020"/>
      <c r="AO111" s="1021"/>
      <c r="AP111" s="1023" t="s">
        <v>405</v>
      </c>
      <c r="AQ111" s="1024"/>
      <c r="AR111" s="1024"/>
      <c r="AS111" s="1024"/>
      <c r="AT111" s="1025"/>
      <c r="AU111" s="986"/>
      <c r="AV111" s="987"/>
      <c r="AW111" s="987"/>
      <c r="AX111" s="987"/>
      <c r="AY111" s="987"/>
      <c r="AZ111" s="1035" t="s">
        <v>433</v>
      </c>
      <c r="BA111" s="1036"/>
      <c r="BB111" s="1036"/>
      <c r="BC111" s="1036"/>
      <c r="BD111" s="1036"/>
      <c r="BE111" s="1036"/>
      <c r="BF111" s="1036"/>
      <c r="BG111" s="1036"/>
      <c r="BH111" s="1036"/>
      <c r="BI111" s="1036"/>
      <c r="BJ111" s="1036"/>
      <c r="BK111" s="1036"/>
      <c r="BL111" s="1036"/>
      <c r="BM111" s="1036"/>
      <c r="BN111" s="1036"/>
      <c r="BO111" s="1036"/>
      <c r="BP111" s="1037"/>
      <c r="BQ111" s="1005">
        <v>182195</v>
      </c>
      <c r="BR111" s="1006"/>
      <c r="BS111" s="1006"/>
      <c r="BT111" s="1006"/>
      <c r="BU111" s="1006"/>
      <c r="BV111" s="1006">
        <v>148231</v>
      </c>
      <c r="BW111" s="1006"/>
      <c r="BX111" s="1006"/>
      <c r="BY111" s="1006"/>
      <c r="BZ111" s="1006"/>
      <c r="CA111" s="1006">
        <v>119517</v>
      </c>
      <c r="CB111" s="1006"/>
      <c r="CC111" s="1006"/>
      <c r="CD111" s="1006"/>
      <c r="CE111" s="1006"/>
      <c r="CF111" s="1000">
        <v>0.2</v>
      </c>
      <c r="CG111" s="1001"/>
      <c r="CH111" s="1001"/>
      <c r="CI111" s="1001"/>
      <c r="CJ111" s="1001"/>
      <c r="CK111" s="1031"/>
      <c r="CL111" s="1032"/>
      <c r="CM111" s="1002" t="s">
        <v>434</v>
      </c>
      <c r="CN111" s="1003"/>
      <c r="CO111" s="1003"/>
      <c r="CP111" s="1003"/>
      <c r="CQ111" s="1003"/>
      <c r="CR111" s="1003"/>
      <c r="CS111" s="1003"/>
      <c r="CT111" s="1003"/>
      <c r="CU111" s="1003"/>
      <c r="CV111" s="1003"/>
      <c r="CW111" s="1003"/>
      <c r="CX111" s="1003"/>
      <c r="CY111" s="1003"/>
      <c r="CZ111" s="1003"/>
      <c r="DA111" s="1003"/>
      <c r="DB111" s="1003"/>
      <c r="DC111" s="1003"/>
      <c r="DD111" s="1003"/>
      <c r="DE111" s="1003"/>
      <c r="DF111" s="1004"/>
      <c r="DG111" s="1005" t="s">
        <v>435</v>
      </c>
      <c r="DH111" s="1006"/>
      <c r="DI111" s="1006"/>
      <c r="DJ111" s="1006"/>
      <c r="DK111" s="1006"/>
      <c r="DL111" s="1006" t="s">
        <v>435</v>
      </c>
      <c r="DM111" s="1006"/>
      <c r="DN111" s="1006"/>
      <c r="DO111" s="1006"/>
      <c r="DP111" s="1006"/>
      <c r="DQ111" s="1006" t="s">
        <v>435</v>
      </c>
      <c r="DR111" s="1006"/>
      <c r="DS111" s="1006"/>
      <c r="DT111" s="1006"/>
      <c r="DU111" s="1006"/>
      <c r="DV111" s="1007" t="s">
        <v>435</v>
      </c>
      <c r="DW111" s="1007"/>
      <c r="DX111" s="1007"/>
      <c r="DY111" s="1007"/>
      <c r="DZ111" s="1008"/>
    </row>
    <row r="112" spans="1:131" s="226" customFormat="1" ht="26.25" customHeight="1" x14ac:dyDescent="0.15">
      <c r="A112" s="1038" t="s">
        <v>436</v>
      </c>
      <c r="B112" s="1039"/>
      <c r="C112" s="1036" t="s">
        <v>437</v>
      </c>
      <c r="D112" s="1036"/>
      <c r="E112" s="1036"/>
      <c r="F112" s="1036"/>
      <c r="G112" s="1036"/>
      <c r="H112" s="1036"/>
      <c r="I112" s="1036"/>
      <c r="J112" s="1036"/>
      <c r="K112" s="1036"/>
      <c r="L112" s="1036"/>
      <c r="M112" s="1036"/>
      <c r="N112" s="1036"/>
      <c r="O112" s="1036"/>
      <c r="P112" s="1036"/>
      <c r="Q112" s="1036"/>
      <c r="R112" s="1036"/>
      <c r="S112" s="1036"/>
      <c r="T112" s="1036"/>
      <c r="U112" s="1036"/>
      <c r="V112" s="1036"/>
      <c r="W112" s="1036"/>
      <c r="X112" s="1036"/>
      <c r="Y112" s="1036"/>
      <c r="Z112" s="1037"/>
      <c r="AA112" s="1044">
        <v>68633</v>
      </c>
      <c r="AB112" s="1045"/>
      <c r="AC112" s="1045"/>
      <c r="AD112" s="1045"/>
      <c r="AE112" s="1046"/>
      <c r="AF112" s="1047">
        <v>62967</v>
      </c>
      <c r="AG112" s="1045"/>
      <c r="AH112" s="1045"/>
      <c r="AI112" s="1045"/>
      <c r="AJ112" s="1046"/>
      <c r="AK112" s="1047">
        <v>66633</v>
      </c>
      <c r="AL112" s="1045"/>
      <c r="AM112" s="1045"/>
      <c r="AN112" s="1045"/>
      <c r="AO112" s="1046"/>
      <c r="AP112" s="1048">
        <v>0.1</v>
      </c>
      <c r="AQ112" s="1049"/>
      <c r="AR112" s="1049"/>
      <c r="AS112" s="1049"/>
      <c r="AT112" s="1050"/>
      <c r="AU112" s="986"/>
      <c r="AV112" s="987"/>
      <c r="AW112" s="987"/>
      <c r="AX112" s="987"/>
      <c r="AY112" s="987"/>
      <c r="AZ112" s="1035" t="s">
        <v>438</v>
      </c>
      <c r="BA112" s="1036"/>
      <c r="BB112" s="1036"/>
      <c r="BC112" s="1036"/>
      <c r="BD112" s="1036"/>
      <c r="BE112" s="1036"/>
      <c r="BF112" s="1036"/>
      <c r="BG112" s="1036"/>
      <c r="BH112" s="1036"/>
      <c r="BI112" s="1036"/>
      <c r="BJ112" s="1036"/>
      <c r="BK112" s="1036"/>
      <c r="BL112" s="1036"/>
      <c r="BM112" s="1036"/>
      <c r="BN112" s="1036"/>
      <c r="BO112" s="1036"/>
      <c r="BP112" s="1037"/>
      <c r="BQ112" s="1005">
        <v>2087693</v>
      </c>
      <c r="BR112" s="1006"/>
      <c r="BS112" s="1006"/>
      <c r="BT112" s="1006"/>
      <c r="BU112" s="1006"/>
      <c r="BV112" s="1006">
        <v>2009498</v>
      </c>
      <c r="BW112" s="1006"/>
      <c r="BX112" s="1006"/>
      <c r="BY112" s="1006"/>
      <c r="BZ112" s="1006"/>
      <c r="CA112" s="1006">
        <v>1929747</v>
      </c>
      <c r="CB112" s="1006"/>
      <c r="CC112" s="1006"/>
      <c r="CD112" s="1006"/>
      <c r="CE112" s="1006"/>
      <c r="CF112" s="1000">
        <v>3.8</v>
      </c>
      <c r="CG112" s="1001"/>
      <c r="CH112" s="1001"/>
      <c r="CI112" s="1001"/>
      <c r="CJ112" s="1001"/>
      <c r="CK112" s="1031"/>
      <c r="CL112" s="1032"/>
      <c r="CM112" s="1002" t="s">
        <v>439</v>
      </c>
      <c r="CN112" s="1003"/>
      <c r="CO112" s="1003"/>
      <c r="CP112" s="1003"/>
      <c r="CQ112" s="1003"/>
      <c r="CR112" s="1003"/>
      <c r="CS112" s="1003"/>
      <c r="CT112" s="1003"/>
      <c r="CU112" s="1003"/>
      <c r="CV112" s="1003"/>
      <c r="CW112" s="1003"/>
      <c r="CX112" s="1003"/>
      <c r="CY112" s="1003"/>
      <c r="CZ112" s="1003"/>
      <c r="DA112" s="1003"/>
      <c r="DB112" s="1003"/>
      <c r="DC112" s="1003"/>
      <c r="DD112" s="1003"/>
      <c r="DE112" s="1003"/>
      <c r="DF112" s="1004"/>
      <c r="DG112" s="1005" t="s">
        <v>440</v>
      </c>
      <c r="DH112" s="1006"/>
      <c r="DI112" s="1006"/>
      <c r="DJ112" s="1006"/>
      <c r="DK112" s="1006"/>
      <c r="DL112" s="1006" t="s">
        <v>440</v>
      </c>
      <c r="DM112" s="1006"/>
      <c r="DN112" s="1006"/>
      <c r="DO112" s="1006"/>
      <c r="DP112" s="1006"/>
      <c r="DQ112" s="1006" t="s">
        <v>441</v>
      </c>
      <c r="DR112" s="1006"/>
      <c r="DS112" s="1006"/>
      <c r="DT112" s="1006"/>
      <c r="DU112" s="1006"/>
      <c r="DV112" s="1007" t="s">
        <v>441</v>
      </c>
      <c r="DW112" s="1007"/>
      <c r="DX112" s="1007"/>
      <c r="DY112" s="1007"/>
      <c r="DZ112" s="1008"/>
    </row>
    <row r="113" spans="1:130" s="226" customFormat="1" ht="26.25" customHeight="1" x14ac:dyDescent="0.15">
      <c r="A113" s="1040"/>
      <c r="B113" s="1041"/>
      <c r="C113" s="1036" t="s">
        <v>442</v>
      </c>
      <c r="D113" s="1036"/>
      <c r="E113" s="1036"/>
      <c r="F113" s="1036"/>
      <c r="G113" s="1036"/>
      <c r="H113" s="1036"/>
      <c r="I113" s="1036"/>
      <c r="J113" s="1036"/>
      <c r="K113" s="1036"/>
      <c r="L113" s="1036"/>
      <c r="M113" s="1036"/>
      <c r="N113" s="1036"/>
      <c r="O113" s="1036"/>
      <c r="P113" s="1036"/>
      <c r="Q113" s="1036"/>
      <c r="R113" s="1036"/>
      <c r="S113" s="1036"/>
      <c r="T113" s="1036"/>
      <c r="U113" s="1036"/>
      <c r="V113" s="1036"/>
      <c r="W113" s="1036"/>
      <c r="X113" s="1036"/>
      <c r="Y113" s="1036"/>
      <c r="Z113" s="1037"/>
      <c r="AA113" s="1019">
        <v>119093</v>
      </c>
      <c r="AB113" s="1020"/>
      <c r="AC113" s="1020"/>
      <c r="AD113" s="1020"/>
      <c r="AE113" s="1021"/>
      <c r="AF113" s="1022">
        <v>119093</v>
      </c>
      <c r="AG113" s="1020"/>
      <c r="AH113" s="1020"/>
      <c r="AI113" s="1020"/>
      <c r="AJ113" s="1021"/>
      <c r="AK113" s="1022">
        <v>119092</v>
      </c>
      <c r="AL113" s="1020"/>
      <c r="AM113" s="1020"/>
      <c r="AN113" s="1020"/>
      <c r="AO113" s="1021"/>
      <c r="AP113" s="1023">
        <v>0.2</v>
      </c>
      <c r="AQ113" s="1024"/>
      <c r="AR113" s="1024"/>
      <c r="AS113" s="1024"/>
      <c r="AT113" s="1025"/>
      <c r="AU113" s="986"/>
      <c r="AV113" s="987"/>
      <c r="AW113" s="987"/>
      <c r="AX113" s="987"/>
      <c r="AY113" s="987"/>
      <c r="AZ113" s="1035" t="s">
        <v>443</v>
      </c>
      <c r="BA113" s="1036"/>
      <c r="BB113" s="1036"/>
      <c r="BC113" s="1036"/>
      <c r="BD113" s="1036"/>
      <c r="BE113" s="1036"/>
      <c r="BF113" s="1036"/>
      <c r="BG113" s="1036"/>
      <c r="BH113" s="1036"/>
      <c r="BI113" s="1036"/>
      <c r="BJ113" s="1036"/>
      <c r="BK113" s="1036"/>
      <c r="BL113" s="1036"/>
      <c r="BM113" s="1036"/>
      <c r="BN113" s="1036"/>
      <c r="BO113" s="1036"/>
      <c r="BP113" s="1037"/>
      <c r="BQ113" s="1005">
        <v>765563</v>
      </c>
      <c r="BR113" s="1006"/>
      <c r="BS113" s="1006"/>
      <c r="BT113" s="1006"/>
      <c r="BU113" s="1006"/>
      <c r="BV113" s="1006">
        <v>800959</v>
      </c>
      <c r="BW113" s="1006"/>
      <c r="BX113" s="1006"/>
      <c r="BY113" s="1006"/>
      <c r="BZ113" s="1006"/>
      <c r="CA113" s="1006">
        <v>942069</v>
      </c>
      <c r="CB113" s="1006"/>
      <c r="CC113" s="1006"/>
      <c r="CD113" s="1006"/>
      <c r="CE113" s="1006"/>
      <c r="CF113" s="1000">
        <v>1.9</v>
      </c>
      <c r="CG113" s="1001"/>
      <c r="CH113" s="1001"/>
      <c r="CI113" s="1001"/>
      <c r="CJ113" s="1001"/>
      <c r="CK113" s="1031"/>
      <c r="CL113" s="1032"/>
      <c r="CM113" s="1002" t="s">
        <v>444</v>
      </c>
      <c r="CN113" s="1003"/>
      <c r="CO113" s="1003"/>
      <c r="CP113" s="1003"/>
      <c r="CQ113" s="1003"/>
      <c r="CR113" s="1003"/>
      <c r="CS113" s="1003"/>
      <c r="CT113" s="1003"/>
      <c r="CU113" s="1003"/>
      <c r="CV113" s="1003"/>
      <c r="CW113" s="1003"/>
      <c r="CX113" s="1003"/>
      <c r="CY113" s="1003"/>
      <c r="CZ113" s="1003"/>
      <c r="DA113" s="1003"/>
      <c r="DB113" s="1003"/>
      <c r="DC113" s="1003"/>
      <c r="DD113" s="1003"/>
      <c r="DE113" s="1003"/>
      <c r="DF113" s="1004"/>
      <c r="DG113" s="1044" t="s">
        <v>441</v>
      </c>
      <c r="DH113" s="1045"/>
      <c r="DI113" s="1045"/>
      <c r="DJ113" s="1045"/>
      <c r="DK113" s="1046"/>
      <c r="DL113" s="1047" t="s">
        <v>125</v>
      </c>
      <c r="DM113" s="1045"/>
      <c r="DN113" s="1045"/>
      <c r="DO113" s="1045"/>
      <c r="DP113" s="1046"/>
      <c r="DQ113" s="1047" t="s">
        <v>440</v>
      </c>
      <c r="DR113" s="1045"/>
      <c r="DS113" s="1045"/>
      <c r="DT113" s="1045"/>
      <c r="DU113" s="1046"/>
      <c r="DV113" s="1048" t="s">
        <v>445</v>
      </c>
      <c r="DW113" s="1049"/>
      <c r="DX113" s="1049"/>
      <c r="DY113" s="1049"/>
      <c r="DZ113" s="1050"/>
    </row>
    <row r="114" spans="1:130" s="226" customFormat="1" ht="26.25" customHeight="1" x14ac:dyDescent="0.15">
      <c r="A114" s="1040"/>
      <c r="B114" s="1041"/>
      <c r="C114" s="1036" t="s">
        <v>446</v>
      </c>
      <c r="D114" s="1036"/>
      <c r="E114" s="1036"/>
      <c r="F114" s="1036"/>
      <c r="G114" s="1036"/>
      <c r="H114" s="1036"/>
      <c r="I114" s="1036"/>
      <c r="J114" s="1036"/>
      <c r="K114" s="1036"/>
      <c r="L114" s="1036"/>
      <c r="M114" s="1036"/>
      <c r="N114" s="1036"/>
      <c r="O114" s="1036"/>
      <c r="P114" s="1036"/>
      <c r="Q114" s="1036"/>
      <c r="R114" s="1036"/>
      <c r="S114" s="1036"/>
      <c r="T114" s="1036"/>
      <c r="U114" s="1036"/>
      <c r="V114" s="1036"/>
      <c r="W114" s="1036"/>
      <c r="X114" s="1036"/>
      <c r="Y114" s="1036"/>
      <c r="Z114" s="1037"/>
      <c r="AA114" s="1044">
        <v>126887</v>
      </c>
      <c r="AB114" s="1045"/>
      <c r="AC114" s="1045"/>
      <c r="AD114" s="1045"/>
      <c r="AE114" s="1046"/>
      <c r="AF114" s="1047">
        <v>77899</v>
      </c>
      <c r="AG114" s="1045"/>
      <c r="AH114" s="1045"/>
      <c r="AI114" s="1045"/>
      <c r="AJ114" s="1046"/>
      <c r="AK114" s="1047">
        <v>68478</v>
      </c>
      <c r="AL114" s="1045"/>
      <c r="AM114" s="1045"/>
      <c r="AN114" s="1045"/>
      <c r="AO114" s="1046"/>
      <c r="AP114" s="1048">
        <v>0.1</v>
      </c>
      <c r="AQ114" s="1049"/>
      <c r="AR114" s="1049"/>
      <c r="AS114" s="1049"/>
      <c r="AT114" s="1050"/>
      <c r="AU114" s="986"/>
      <c r="AV114" s="987"/>
      <c r="AW114" s="987"/>
      <c r="AX114" s="987"/>
      <c r="AY114" s="987"/>
      <c r="AZ114" s="1035" t="s">
        <v>447</v>
      </c>
      <c r="BA114" s="1036"/>
      <c r="BB114" s="1036"/>
      <c r="BC114" s="1036"/>
      <c r="BD114" s="1036"/>
      <c r="BE114" s="1036"/>
      <c r="BF114" s="1036"/>
      <c r="BG114" s="1036"/>
      <c r="BH114" s="1036"/>
      <c r="BI114" s="1036"/>
      <c r="BJ114" s="1036"/>
      <c r="BK114" s="1036"/>
      <c r="BL114" s="1036"/>
      <c r="BM114" s="1036"/>
      <c r="BN114" s="1036"/>
      <c r="BO114" s="1036"/>
      <c r="BP114" s="1037"/>
      <c r="BQ114" s="1005">
        <v>10402167</v>
      </c>
      <c r="BR114" s="1006"/>
      <c r="BS114" s="1006"/>
      <c r="BT114" s="1006"/>
      <c r="BU114" s="1006"/>
      <c r="BV114" s="1006">
        <v>10519736</v>
      </c>
      <c r="BW114" s="1006"/>
      <c r="BX114" s="1006"/>
      <c r="BY114" s="1006"/>
      <c r="BZ114" s="1006"/>
      <c r="CA114" s="1006">
        <v>10172707</v>
      </c>
      <c r="CB114" s="1006"/>
      <c r="CC114" s="1006"/>
      <c r="CD114" s="1006"/>
      <c r="CE114" s="1006"/>
      <c r="CF114" s="1000">
        <v>20.100000000000001</v>
      </c>
      <c r="CG114" s="1001"/>
      <c r="CH114" s="1001"/>
      <c r="CI114" s="1001"/>
      <c r="CJ114" s="1001"/>
      <c r="CK114" s="1031"/>
      <c r="CL114" s="1032"/>
      <c r="CM114" s="1002" t="s">
        <v>448</v>
      </c>
      <c r="CN114" s="1003"/>
      <c r="CO114" s="1003"/>
      <c r="CP114" s="1003"/>
      <c r="CQ114" s="1003"/>
      <c r="CR114" s="1003"/>
      <c r="CS114" s="1003"/>
      <c r="CT114" s="1003"/>
      <c r="CU114" s="1003"/>
      <c r="CV114" s="1003"/>
      <c r="CW114" s="1003"/>
      <c r="CX114" s="1003"/>
      <c r="CY114" s="1003"/>
      <c r="CZ114" s="1003"/>
      <c r="DA114" s="1003"/>
      <c r="DB114" s="1003"/>
      <c r="DC114" s="1003"/>
      <c r="DD114" s="1003"/>
      <c r="DE114" s="1003"/>
      <c r="DF114" s="1004"/>
      <c r="DG114" s="1044" t="s">
        <v>449</v>
      </c>
      <c r="DH114" s="1045"/>
      <c r="DI114" s="1045"/>
      <c r="DJ114" s="1045"/>
      <c r="DK114" s="1046"/>
      <c r="DL114" s="1047" t="s">
        <v>441</v>
      </c>
      <c r="DM114" s="1045"/>
      <c r="DN114" s="1045"/>
      <c r="DO114" s="1045"/>
      <c r="DP114" s="1046"/>
      <c r="DQ114" s="1047" t="s">
        <v>440</v>
      </c>
      <c r="DR114" s="1045"/>
      <c r="DS114" s="1045"/>
      <c r="DT114" s="1045"/>
      <c r="DU114" s="1046"/>
      <c r="DV114" s="1048" t="s">
        <v>440</v>
      </c>
      <c r="DW114" s="1049"/>
      <c r="DX114" s="1049"/>
      <c r="DY114" s="1049"/>
      <c r="DZ114" s="1050"/>
    </row>
    <row r="115" spans="1:130" s="226" customFormat="1" ht="26.25" customHeight="1" x14ac:dyDescent="0.15">
      <c r="A115" s="1040"/>
      <c r="B115" s="1041"/>
      <c r="C115" s="1036" t="s">
        <v>450</v>
      </c>
      <c r="D115" s="1036"/>
      <c r="E115" s="1036"/>
      <c r="F115" s="1036"/>
      <c r="G115" s="1036"/>
      <c r="H115" s="1036"/>
      <c r="I115" s="1036"/>
      <c r="J115" s="1036"/>
      <c r="K115" s="1036"/>
      <c r="L115" s="1036"/>
      <c r="M115" s="1036"/>
      <c r="N115" s="1036"/>
      <c r="O115" s="1036"/>
      <c r="P115" s="1036"/>
      <c r="Q115" s="1036"/>
      <c r="R115" s="1036"/>
      <c r="S115" s="1036"/>
      <c r="T115" s="1036"/>
      <c r="U115" s="1036"/>
      <c r="V115" s="1036"/>
      <c r="W115" s="1036"/>
      <c r="X115" s="1036"/>
      <c r="Y115" s="1036"/>
      <c r="Z115" s="1037"/>
      <c r="AA115" s="1019">
        <v>33964</v>
      </c>
      <c r="AB115" s="1020"/>
      <c r="AC115" s="1020"/>
      <c r="AD115" s="1020"/>
      <c r="AE115" s="1021"/>
      <c r="AF115" s="1022">
        <v>33964</v>
      </c>
      <c r="AG115" s="1020"/>
      <c r="AH115" s="1020"/>
      <c r="AI115" s="1020"/>
      <c r="AJ115" s="1021"/>
      <c r="AK115" s="1022">
        <v>28760</v>
      </c>
      <c r="AL115" s="1020"/>
      <c r="AM115" s="1020"/>
      <c r="AN115" s="1020"/>
      <c r="AO115" s="1021"/>
      <c r="AP115" s="1023">
        <v>0.1</v>
      </c>
      <c r="AQ115" s="1024"/>
      <c r="AR115" s="1024"/>
      <c r="AS115" s="1024"/>
      <c r="AT115" s="1025"/>
      <c r="AU115" s="986"/>
      <c r="AV115" s="987"/>
      <c r="AW115" s="987"/>
      <c r="AX115" s="987"/>
      <c r="AY115" s="987"/>
      <c r="AZ115" s="1035" t="s">
        <v>451</v>
      </c>
      <c r="BA115" s="1036"/>
      <c r="BB115" s="1036"/>
      <c r="BC115" s="1036"/>
      <c r="BD115" s="1036"/>
      <c r="BE115" s="1036"/>
      <c r="BF115" s="1036"/>
      <c r="BG115" s="1036"/>
      <c r="BH115" s="1036"/>
      <c r="BI115" s="1036"/>
      <c r="BJ115" s="1036"/>
      <c r="BK115" s="1036"/>
      <c r="BL115" s="1036"/>
      <c r="BM115" s="1036"/>
      <c r="BN115" s="1036"/>
      <c r="BO115" s="1036"/>
      <c r="BP115" s="1037"/>
      <c r="BQ115" s="1005" t="s">
        <v>440</v>
      </c>
      <c r="BR115" s="1006"/>
      <c r="BS115" s="1006"/>
      <c r="BT115" s="1006"/>
      <c r="BU115" s="1006"/>
      <c r="BV115" s="1006" t="s">
        <v>431</v>
      </c>
      <c r="BW115" s="1006"/>
      <c r="BX115" s="1006"/>
      <c r="BY115" s="1006"/>
      <c r="BZ115" s="1006"/>
      <c r="CA115" s="1006" t="s">
        <v>449</v>
      </c>
      <c r="CB115" s="1006"/>
      <c r="CC115" s="1006"/>
      <c r="CD115" s="1006"/>
      <c r="CE115" s="1006"/>
      <c r="CF115" s="1000" t="s">
        <v>449</v>
      </c>
      <c r="CG115" s="1001"/>
      <c r="CH115" s="1001"/>
      <c r="CI115" s="1001"/>
      <c r="CJ115" s="1001"/>
      <c r="CK115" s="1031"/>
      <c r="CL115" s="1032"/>
      <c r="CM115" s="1035" t="s">
        <v>452</v>
      </c>
      <c r="CN115" s="1056"/>
      <c r="CO115" s="1056"/>
      <c r="CP115" s="1056"/>
      <c r="CQ115" s="1056"/>
      <c r="CR115" s="1056"/>
      <c r="CS115" s="1056"/>
      <c r="CT115" s="1056"/>
      <c r="CU115" s="1056"/>
      <c r="CV115" s="1056"/>
      <c r="CW115" s="1056"/>
      <c r="CX115" s="1056"/>
      <c r="CY115" s="1056"/>
      <c r="CZ115" s="1056"/>
      <c r="DA115" s="1056"/>
      <c r="DB115" s="1056"/>
      <c r="DC115" s="1056"/>
      <c r="DD115" s="1056"/>
      <c r="DE115" s="1056"/>
      <c r="DF115" s="1037"/>
      <c r="DG115" s="1044" t="s">
        <v>440</v>
      </c>
      <c r="DH115" s="1045"/>
      <c r="DI115" s="1045"/>
      <c r="DJ115" s="1045"/>
      <c r="DK115" s="1046"/>
      <c r="DL115" s="1047" t="s">
        <v>125</v>
      </c>
      <c r="DM115" s="1045"/>
      <c r="DN115" s="1045"/>
      <c r="DO115" s="1045"/>
      <c r="DP115" s="1046"/>
      <c r="DQ115" s="1047" t="s">
        <v>449</v>
      </c>
      <c r="DR115" s="1045"/>
      <c r="DS115" s="1045"/>
      <c r="DT115" s="1045"/>
      <c r="DU115" s="1046"/>
      <c r="DV115" s="1048" t="s">
        <v>449</v>
      </c>
      <c r="DW115" s="1049"/>
      <c r="DX115" s="1049"/>
      <c r="DY115" s="1049"/>
      <c r="DZ115" s="1050"/>
    </row>
    <row r="116" spans="1:130" s="226" customFormat="1" ht="26.25" customHeight="1" x14ac:dyDescent="0.15">
      <c r="A116" s="1042"/>
      <c r="B116" s="1043"/>
      <c r="C116" s="1051" t="s">
        <v>453</v>
      </c>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2"/>
      <c r="AA116" s="1044" t="s">
        <v>125</v>
      </c>
      <c r="AB116" s="1045"/>
      <c r="AC116" s="1045"/>
      <c r="AD116" s="1045"/>
      <c r="AE116" s="1046"/>
      <c r="AF116" s="1047" t="s">
        <v>440</v>
      </c>
      <c r="AG116" s="1045"/>
      <c r="AH116" s="1045"/>
      <c r="AI116" s="1045"/>
      <c r="AJ116" s="1046"/>
      <c r="AK116" s="1047" t="s">
        <v>125</v>
      </c>
      <c r="AL116" s="1045"/>
      <c r="AM116" s="1045"/>
      <c r="AN116" s="1045"/>
      <c r="AO116" s="1046"/>
      <c r="AP116" s="1048" t="s">
        <v>440</v>
      </c>
      <c r="AQ116" s="1049"/>
      <c r="AR116" s="1049"/>
      <c r="AS116" s="1049"/>
      <c r="AT116" s="1050"/>
      <c r="AU116" s="986"/>
      <c r="AV116" s="987"/>
      <c r="AW116" s="987"/>
      <c r="AX116" s="987"/>
      <c r="AY116" s="987"/>
      <c r="AZ116" s="1053" t="s">
        <v>454</v>
      </c>
      <c r="BA116" s="1054"/>
      <c r="BB116" s="1054"/>
      <c r="BC116" s="1054"/>
      <c r="BD116" s="1054"/>
      <c r="BE116" s="1054"/>
      <c r="BF116" s="1054"/>
      <c r="BG116" s="1054"/>
      <c r="BH116" s="1054"/>
      <c r="BI116" s="1054"/>
      <c r="BJ116" s="1054"/>
      <c r="BK116" s="1054"/>
      <c r="BL116" s="1054"/>
      <c r="BM116" s="1054"/>
      <c r="BN116" s="1054"/>
      <c r="BO116" s="1054"/>
      <c r="BP116" s="1055"/>
      <c r="BQ116" s="1005" t="s">
        <v>441</v>
      </c>
      <c r="BR116" s="1006"/>
      <c r="BS116" s="1006"/>
      <c r="BT116" s="1006"/>
      <c r="BU116" s="1006"/>
      <c r="BV116" s="1006" t="s">
        <v>449</v>
      </c>
      <c r="BW116" s="1006"/>
      <c r="BX116" s="1006"/>
      <c r="BY116" s="1006"/>
      <c r="BZ116" s="1006"/>
      <c r="CA116" s="1006" t="s">
        <v>455</v>
      </c>
      <c r="CB116" s="1006"/>
      <c r="CC116" s="1006"/>
      <c r="CD116" s="1006"/>
      <c r="CE116" s="1006"/>
      <c r="CF116" s="1000" t="s">
        <v>440</v>
      </c>
      <c r="CG116" s="1001"/>
      <c r="CH116" s="1001"/>
      <c r="CI116" s="1001"/>
      <c r="CJ116" s="1001"/>
      <c r="CK116" s="1031"/>
      <c r="CL116" s="1032"/>
      <c r="CM116" s="1002" t="s">
        <v>456</v>
      </c>
      <c r="CN116" s="1003"/>
      <c r="CO116" s="1003"/>
      <c r="CP116" s="1003"/>
      <c r="CQ116" s="1003"/>
      <c r="CR116" s="1003"/>
      <c r="CS116" s="1003"/>
      <c r="CT116" s="1003"/>
      <c r="CU116" s="1003"/>
      <c r="CV116" s="1003"/>
      <c r="CW116" s="1003"/>
      <c r="CX116" s="1003"/>
      <c r="CY116" s="1003"/>
      <c r="CZ116" s="1003"/>
      <c r="DA116" s="1003"/>
      <c r="DB116" s="1003"/>
      <c r="DC116" s="1003"/>
      <c r="DD116" s="1003"/>
      <c r="DE116" s="1003"/>
      <c r="DF116" s="1004"/>
      <c r="DG116" s="1044" t="s">
        <v>440</v>
      </c>
      <c r="DH116" s="1045"/>
      <c r="DI116" s="1045"/>
      <c r="DJ116" s="1045"/>
      <c r="DK116" s="1046"/>
      <c r="DL116" s="1047" t="s">
        <v>449</v>
      </c>
      <c r="DM116" s="1045"/>
      <c r="DN116" s="1045"/>
      <c r="DO116" s="1045"/>
      <c r="DP116" s="1046"/>
      <c r="DQ116" s="1047" t="s">
        <v>440</v>
      </c>
      <c r="DR116" s="1045"/>
      <c r="DS116" s="1045"/>
      <c r="DT116" s="1045"/>
      <c r="DU116" s="1046"/>
      <c r="DV116" s="1048" t="s">
        <v>449</v>
      </c>
      <c r="DW116" s="1049"/>
      <c r="DX116" s="1049"/>
      <c r="DY116" s="1049"/>
      <c r="DZ116" s="1050"/>
    </row>
    <row r="117" spans="1:130" s="226" customFormat="1" ht="26.25" customHeight="1" x14ac:dyDescent="0.15">
      <c r="A117" s="990" t="s">
        <v>184</v>
      </c>
      <c r="B117" s="971"/>
      <c r="C117" s="971"/>
      <c r="D117" s="971"/>
      <c r="E117" s="971"/>
      <c r="F117" s="971"/>
      <c r="G117" s="971"/>
      <c r="H117" s="971"/>
      <c r="I117" s="971"/>
      <c r="J117" s="971"/>
      <c r="K117" s="971"/>
      <c r="L117" s="971"/>
      <c r="M117" s="971"/>
      <c r="N117" s="971"/>
      <c r="O117" s="971"/>
      <c r="P117" s="971"/>
      <c r="Q117" s="971"/>
      <c r="R117" s="971"/>
      <c r="S117" s="971"/>
      <c r="T117" s="971"/>
      <c r="U117" s="971"/>
      <c r="V117" s="971"/>
      <c r="W117" s="971"/>
      <c r="X117" s="971"/>
      <c r="Y117" s="1061" t="s">
        <v>457</v>
      </c>
      <c r="Z117" s="972"/>
      <c r="AA117" s="1062">
        <v>3739416</v>
      </c>
      <c r="AB117" s="1063"/>
      <c r="AC117" s="1063"/>
      <c r="AD117" s="1063"/>
      <c r="AE117" s="1064"/>
      <c r="AF117" s="1065">
        <v>2985027</v>
      </c>
      <c r="AG117" s="1063"/>
      <c r="AH117" s="1063"/>
      <c r="AI117" s="1063"/>
      <c r="AJ117" s="1064"/>
      <c r="AK117" s="1065">
        <v>2076429</v>
      </c>
      <c r="AL117" s="1063"/>
      <c r="AM117" s="1063"/>
      <c r="AN117" s="1063"/>
      <c r="AO117" s="1064"/>
      <c r="AP117" s="1066"/>
      <c r="AQ117" s="1067"/>
      <c r="AR117" s="1067"/>
      <c r="AS117" s="1067"/>
      <c r="AT117" s="1068"/>
      <c r="AU117" s="986"/>
      <c r="AV117" s="987"/>
      <c r="AW117" s="987"/>
      <c r="AX117" s="987"/>
      <c r="AY117" s="987"/>
      <c r="AZ117" s="1053" t="s">
        <v>458</v>
      </c>
      <c r="BA117" s="1054"/>
      <c r="BB117" s="1054"/>
      <c r="BC117" s="1054"/>
      <c r="BD117" s="1054"/>
      <c r="BE117" s="1054"/>
      <c r="BF117" s="1054"/>
      <c r="BG117" s="1054"/>
      <c r="BH117" s="1054"/>
      <c r="BI117" s="1054"/>
      <c r="BJ117" s="1054"/>
      <c r="BK117" s="1054"/>
      <c r="BL117" s="1054"/>
      <c r="BM117" s="1054"/>
      <c r="BN117" s="1054"/>
      <c r="BO117" s="1054"/>
      <c r="BP117" s="1055"/>
      <c r="BQ117" s="1005" t="s">
        <v>441</v>
      </c>
      <c r="BR117" s="1006"/>
      <c r="BS117" s="1006"/>
      <c r="BT117" s="1006"/>
      <c r="BU117" s="1006"/>
      <c r="BV117" s="1006" t="s">
        <v>431</v>
      </c>
      <c r="BW117" s="1006"/>
      <c r="BX117" s="1006"/>
      <c r="BY117" s="1006"/>
      <c r="BZ117" s="1006"/>
      <c r="CA117" s="1006" t="s">
        <v>441</v>
      </c>
      <c r="CB117" s="1006"/>
      <c r="CC117" s="1006"/>
      <c r="CD117" s="1006"/>
      <c r="CE117" s="1006"/>
      <c r="CF117" s="1000" t="s">
        <v>440</v>
      </c>
      <c r="CG117" s="1001"/>
      <c r="CH117" s="1001"/>
      <c r="CI117" s="1001"/>
      <c r="CJ117" s="1001"/>
      <c r="CK117" s="1031"/>
      <c r="CL117" s="1032"/>
      <c r="CM117" s="1002" t="s">
        <v>459</v>
      </c>
      <c r="CN117" s="1003"/>
      <c r="CO117" s="1003"/>
      <c r="CP117" s="1003"/>
      <c r="CQ117" s="1003"/>
      <c r="CR117" s="1003"/>
      <c r="CS117" s="1003"/>
      <c r="CT117" s="1003"/>
      <c r="CU117" s="1003"/>
      <c r="CV117" s="1003"/>
      <c r="CW117" s="1003"/>
      <c r="CX117" s="1003"/>
      <c r="CY117" s="1003"/>
      <c r="CZ117" s="1003"/>
      <c r="DA117" s="1003"/>
      <c r="DB117" s="1003"/>
      <c r="DC117" s="1003"/>
      <c r="DD117" s="1003"/>
      <c r="DE117" s="1003"/>
      <c r="DF117" s="1004"/>
      <c r="DG117" s="1044" t="s">
        <v>449</v>
      </c>
      <c r="DH117" s="1045"/>
      <c r="DI117" s="1045"/>
      <c r="DJ117" s="1045"/>
      <c r="DK117" s="1046"/>
      <c r="DL117" s="1047" t="s">
        <v>460</v>
      </c>
      <c r="DM117" s="1045"/>
      <c r="DN117" s="1045"/>
      <c r="DO117" s="1045"/>
      <c r="DP117" s="1046"/>
      <c r="DQ117" s="1047" t="s">
        <v>455</v>
      </c>
      <c r="DR117" s="1045"/>
      <c r="DS117" s="1045"/>
      <c r="DT117" s="1045"/>
      <c r="DU117" s="1046"/>
      <c r="DV117" s="1048" t="s">
        <v>441</v>
      </c>
      <c r="DW117" s="1049"/>
      <c r="DX117" s="1049"/>
      <c r="DY117" s="1049"/>
      <c r="DZ117" s="1050"/>
    </row>
    <row r="118" spans="1:130" s="226" customFormat="1" ht="26.25" customHeight="1" x14ac:dyDescent="0.15">
      <c r="A118" s="990" t="s">
        <v>426</v>
      </c>
      <c r="B118" s="971"/>
      <c r="C118" s="971"/>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2"/>
      <c r="AA118" s="970" t="s">
        <v>424</v>
      </c>
      <c r="AB118" s="971"/>
      <c r="AC118" s="971"/>
      <c r="AD118" s="971"/>
      <c r="AE118" s="972"/>
      <c r="AF118" s="970" t="s">
        <v>305</v>
      </c>
      <c r="AG118" s="971"/>
      <c r="AH118" s="971"/>
      <c r="AI118" s="971"/>
      <c r="AJ118" s="972"/>
      <c r="AK118" s="970" t="s">
        <v>304</v>
      </c>
      <c r="AL118" s="971"/>
      <c r="AM118" s="971"/>
      <c r="AN118" s="971"/>
      <c r="AO118" s="972"/>
      <c r="AP118" s="1057" t="s">
        <v>425</v>
      </c>
      <c r="AQ118" s="1058"/>
      <c r="AR118" s="1058"/>
      <c r="AS118" s="1058"/>
      <c r="AT118" s="1059"/>
      <c r="AU118" s="986"/>
      <c r="AV118" s="987"/>
      <c r="AW118" s="987"/>
      <c r="AX118" s="987"/>
      <c r="AY118" s="987"/>
      <c r="AZ118" s="1060" t="s">
        <v>461</v>
      </c>
      <c r="BA118" s="1051"/>
      <c r="BB118" s="1051"/>
      <c r="BC118" s="1051"/>
      <c r="BD118" s="1051"/>
      <c r="BE118" s="1051"/>
      <c r="BF118" s="1051"/>
      <c r="BG118" s="1051"/>
      <c r="BH118" s="1051"/>
      <c r="BI118" s="1051"/>
      <c r="BJ118" s="1051"/>
      <c r="BK118" s="1051"/>
      <c r="BL118" s="1051"/>
      <c r="BM118" s="1051"/>
      <c r="BN118" s="1051"/>
      <c r="BO118" s="1051"/>
      <c r="BP118" s="1052"/>
      <c r="BQ118" s="1083" t="s">
        <v>455</v>
      </c>
      <c r="BR118" s="1084"/>
      <c r="BS118" s="1084"/>
      <c r="BT118" s="1084"/>
      <c r="BU118" s="1084"/>
      <c r="BV118" s="1084" t="s">
        <v>440</v>
      </c>
      <c r="BW118" s="1084"/>
      <c r="BX118" s="1084"/>
      <c r="BY118" s="1084"/>
      <c r="BZ118" s="1084"/>
      <c r="CA118" s="1084" t="s">
        <v>125</v>
      </c>
      <c r="CB118" s="1084"/>
      <c r="CC118" s="1084"/>
      <c r="CD118" s="1084"/>
      <c r="CE118" s="1084"/>
      <c r="CF118" s="1000" t="s">
        <v>449</v>
      </c>
      <c r="CG118" s="1001"/>
      <c r="CH118" s="1001"/>
      <c r="CI118" s="1001"/>
      <c r="CJ118" s="1001"/>
      <c r="CK118" s="1031"/>
      <c r="CL118" s="1032"/>
      <c r="CM118" s="1002" t="s">
        <v>462</v>
      </c>
      <c r="CN118" s="1003"/>
      <c r="CO118" s="1003"/>
      <c r="CP118" s="1003"/>
      <c r="CQ118" s="1003"/>
      <c r="CR118" s="1003"/>
      <c r="CS118" s="1003"/>
      <c r="CT118" s="1003"/>
      <c r="CU118" s="1003"/>
      <c r="CV118" s="1003"/>
      <c r="CW118" s="1003"/>
      <c r="CX118" s="1003"/>
      <c r="CY118" s="1003"/>
      <c r="CZ118" s="1003"/>
      <c r="DA118" s="1003"/>
      <c r="DB118" s="1003"/>
      <c r="DC118" s="1003"/>
      <c r="DD118" s="1003"/>
      <c r="DE118" s="1003"/>
      <c r="DF118" s="1004"/>
      <c r="DG118" s="1044" t="s">
        <v>441</v>
      </c>
      <c r="DH118" s="1045"/>
      <c r="DI118" s="1045"/>
      <c r="DJ118" s="1045"/>
      <c r="DK118" s="1046"/>
      <c r="DL118" s="1047" t="s">
        <v>441</v>
      </c>
      <c r="DM118" s="1045"/>
      <c r="DN118" s="1045"/>
      <c r="DO118" s="1045"/>
      <c r="DP118" s="1046"/>
      <c r="DQ118" s="1047" t="s">
        <v>455</v>
      </c>
      <c r="DR118" s="1045"/>
      <c r="DS118" s="1045"/>
      <c r="DT118" s="1045"/>
      <c r="DU118" s="1046"/>
      <c r="DV118" s="1048" t="s">
        <v>441</v>
      </c>
      <c r="DW118" s="1049"/>
      <c r="DX118" s="1049"/>
      <c r="DY118" s="1049"/>
      <c r="DZ118" s="1050"/>
    </row>
    <row r="119" spans="1:130" s="226" customFormat="1" ht="26.25" customHeight="1" x14ac:dyDescent="0.15">
      <c r="A119" s="1144" t="s">
        <v>429</v>
      </c>
      <c r="B119" s="1030"/>
      <c r="C119" s="1009" t="s">
        <v>430</v>
      </c>
      <c r="D119" s="1010"/>
      <c r="E119" s="1010"/>
      <c r="F119" s="1010"/>
      <c r="G119" s="1010"/>
      <c r="H119" s="1010"/>
      <c r="I119" s="1010"/>
      <c r="J119" s="1010"/>
      <c r="K119" s="1010"/>
      <c r="L119" s="1010"/>
      <c r="M119" s="1010"/>
      <c r="N119" s="1010"/>
      <c r="O119" s="1010"/>
      <c r="P119" s="1010"/>
      <c r="Q119" s="1010"/>
      <c r="R119" s="1010"/>
      <c r="S119" s="1010"/>
      <c r="T119" s="1010"/>
      <c r="U119" s="1010"/>
      <c r="V119" s="1010"/>
      <c r="W119" s="1010"/>
      <c r="X119" s="1010"/>
      <c r="Y119" s="1010"/>
      <c r="Z119" s="1011"/>
      <c r="AA119" s="977" t="s">
        <v>460</v>
      </c>
      <c r="AB119" s="978"/>
      <c r="AC119" s="978"/>
      <c r="AD119" s="978"/>
      <c r="AE119" s="979"/>
      <c r="AF119" s="980" t="s">
        <v>441</v>
      </c>
      <c r="AG119" s="978"/>
      <c r="AH119" s="978"/>
      <c r="AI119" s="978"/>
      <c r="AJ119" s="979"/>
      <c r="AK119" s="980" t="s">
        <v>449</v>
      </c>
      <c r="AL119" s="978"/>
      <c r="AM119" s="978"/>
      <c r="AN119" s="978"/>
      <c r="AO119" s="979"/>
      <c r="AP119" s="981" t="s">
        <v>460</v>
      </c>
      <c r="AQ119" s="982"/>
      <c r="AR119" s="982"/>
      <c r="AS119" s="982"/>
      <c r="AT119" s="983"/>
      <c r="AU119" s="988"/>
      <c r="AV119" s="989"/>
      <c r="AW119" s="989"/>
      <c r="AX119" s="989"/>
      <c r="AY119" s="989"/>
      <c r="AZ119" s="257" t="s">
        <v>184</v>
      </c>
      <c r="BA119" s="257"/>
      <c r="BB119" s="257"/>
      <c r="BC119" s="257"/>
      <c r="BD119" s="257"/>
      <c r="BE119" s="257"/>
      <c r="BF119" s="257"/>
      <c r="BG119" s="257"/>
      <c r="BH119" s="257"/>
      <c r="BI119" s="257"/>
      <c r="BJ119" s="257"/>
      <c r="BK119" s="257"/>
      <c r="BL119" s="257"/>
      <c r="BM119" s="257"/>
      <c r="BN119" s="257"/>
      <c r="BO119" s="1061" t="s">
        <v>463</v>
      </c>
      <c r="BP119" s="1092"/>
      <c r="BQ119" s="1083">
        <v>27591935</v>
      </c>
      <c r="BR119" s="1084"/>
      <c r="BS119" s="1084"/>
      <c r="BT119" s="1084"/>
      <c r="BU119" s="1084"/>
      <c r="BV119" s="1084">
        <v>25615499</v>
      </c>
      <c r="BW119" s="1084"/>
      <c r="BX119" s="1084"/>
      <c r="BY119" s="1084"/>
      <c r="BZ119" s="1084"/>
      <c r="CA119" s="1084">
        <v>25862332</v>
      </c>
      <c r="CB119" s="1084"/>
      <c r="CC119" s="1084"/>
      <c r="CD119" s="1084"/>
      <c r="CE119" s="1084"/>
      <c r="CF119" s="1085"/>
      <c r="CG119" s="1086"/>
      <c r="CH119" s="1086"/>
      <c r="CI119" s="1086"/>
      <c r="CJ119" s="1087"/>
      <c r="CK119" s="1033"/>
      <c r="CL119" s="1034"/>
      <c r="CM119" s="1088" t="s">
        <v>464</v>
      </c>
      <c r="CN119" s="1089"/>
      <c r="CO119" s="1089"/>
      <c r="CP119" s="1089"/>
      <c r="CQ119" s="1089"/>
      <c r="CR119" s="1089"/>
      <c r="CS119" s="1089"/>
      <c r="CT119" s="1089"/>
      <c r="CU119" s="1089"/>
      <c r="CV119" s="1089"/>
      <c r="CW119" s="1089"/>
      <c r="CX119" s="1089"/>
      <c r="CY119" s="1089"/>
      <c r="CZ119" s="1089"/>
      <c r="DA119" s="1089"/>
      <c r="DB119" s="1089"/>
      <c r="DC119" s="1089"/>
      <c r="DD119" s="1089"/>
      <c r="DE119" s="1089"/>
      <c r="DF119" s="1090"/>
      <c r="DG119" s="1091">
        <v>182195</v>
      </c>
      <c r="DH119" s="1070"/>
      <c r="DI119" s="1070"/>
      <c r="DJ119" s="1070"/>
      <c r="DK119" s="1071"/>
      <c r="DL119" s="1069">
        <v>148231</v>
      </c>
      <c r="DM119" s="1070"/>
      <c r="DN119" s="1070"/>
      <c r="DO119" s="1070"/>
      <c r="DP119" s="1071"/>
      <c r="DQ119" s="1069">
        <v>119517</v>
      </c>
      <c r="DR119" s="1070"/>
      <c r="DS119" s="1070"/>
      <c r="DT119" s="1070"/>
      <c r="DU119" s="1071"/>
      <c r="DV119" s="1072">
        <v>0.2</v>
      </c>
      <c r="DW119" s="1073"/>
      <c r="DX119" s="1073"/>
      <c r="DY119" s="1073"/>
      <c r="DZ119" s="1074"/>
    </row>
    <row r="120" spans="1:130" s="226" customFormat="1" ht="26.25" customHeight="1" x14ac:dyDescent="0.15">
      <c r="A120" s="1145"/>
      <c r="B120" s="1032"/>
      <c r="C120" s="1002" t="s">
        <v>434</v>
      </c>
      <c r="D120" s="1003"/>
      <c r="E120" s="1003"/>
      <c r="F120" s="1003"/>
      <c r="G120" s="1003"/>
      <c r="H120" s="1003"/>
      <c r="I120" s="1003"/>
      <c r="J120" s="1003"/>
      <c r="K120" s="1003"/>
      <c r="L120" s="1003"/>
      <c r="M120" s="1003"/>
      <c r="N120" s="1003"/>
      <c r="O120" s="1003"/>
      <c r="P120" s="1003"/>
      <c r="Q120" s="1003"/>
      <c r="R120" s="1003"/>
      <c r="S120" s="1003"/>
      <c r="T120" s="1003"/>
      <c r="U120" s="1003"/>
      <c r="V120" s="1003"/>
      <c r="W120" s="1003"/>
      <c r="X120" s="1003"/>
      <c r="Y120" s="1003"/>
      <c r="Z120" s="1004"/>
      <c r="AA120" s="1044" t="s">
        <v>455</v>
      </c>
      <c r="AB120" s="1045"/>
      <c r="AC120" s="1045"/>
      <c r="AD120" s="1045"/>
      <c r="AE120" s="1046"/>
      <c r="AF120" s="1047" t="s">
        <v>441</v>
      </c>
      <c r="AG120" s="1045"/>
      <c r="AH120" s="1045"/>
      <c r="AI120" s="1045"/>
      <c r="AJ120" s="1046"/>
      <c r="AK120" s="1047" t="s">
        <v>441</v>
      </c>
      <c r="AL120" s="1045"/>
      <c r="AM120" s="1045"/>
      <c r="AN120" s="1045"/>
      <c r="AO120" s="1046"/>
      <c r="AP120" s="1048" t="s">
        <v>431</v>
      </c>
      <c r="AQ120" s="1049"/>
      <c r="AR120" s="1049"/>
      <c r="AS120" s="1049"/>
      <c r="AT120" s="1050"/>
      <c r="AU120" s="1075" t="s">
        <v>465</v>
      </c>
      <c r="AV120" s="1076"/>
      <c r="AW120" s="1076"/>
      <c r="AX120" s="1076"/>
      <c r="AY120" s="1077"/>
      <c r="AZ120" s="1026" t="s">
        <v>466</v>
      </c>
      <c r="BA120" s="975"/>
      <c r="BB120" s="975"/>
      <c r="BC120" s="975"/>
      <c r="BD120" s="975"/>
      <c r="BE120" s="975"/>
      <c r="BF120" s="975"/>
      <c r="BG120" s="975"/>
      <c r="BH120" s="975"/>
      <c r="BI120" s="975"/>
      <c r="BJ120" s="975"/>
      <c r="BK120" s="975"/>
      <c r="BL120" s="975"/>
      <c r="BM120" s="975"/>
      <c r="BN120" s="975"/>
      <c r="BO120" s="975"/>
      <c r="BP120" s="976"/>
      <c r="BQ120" s="1012">
        <v>40404993</v>
      </c>
      <c r="BR120" s="1013"/>
      <c r="BS120" s="1013"/>
      <c r="BT120" s="1013"/>
      <c r="BU120" s="1013"/>
      <c r="BV120" s="1013">
        <v>44086419</v>
      </c>
      <c r="BW120" s="1013"/>
      <c r="BX120" s="1013"/>
      <c r="BY120" s="1013"/>
      <c r="BZ120" s="1013"/>
      <c r="CA120" s="1013">
        <v>46044068</v>
      </c>
      <c r="CB120" s="1013"/>
      <c r="CC120" s="1013"/>
      <c r="CD120" s="1013"/>
      <c r="CE120" s="1013"/>
      <c r="CF120" s="1027">
        <v>90.8</v>
      </c>
      <c r="CG120" s="1028"/>
      <c r="CH120" s="1028"/>
      <c r="CI120" s="1028"/>
      <c r="CJ120" s="1028"/>
      <c r="CK120" s="1093" t="s">
        <v>467</v>
      </c>
      <c r="CL120" s="1094"/>
      <c r="CM120" s="1094"/>
      <c r="CN120" s="1094"/>
      <c r="CO120" s="1095"/>
      <c r="CP120" s="1101" t="s">
        <v>468</v>
      </c>
      <c r="CQ120" s="1102"/>
      <c r="CR120" s="1102"/>
      <c r="CS120" s="1102"/>
      <c r="CT120" s="1102"/>
      <c r="CU120" s="1102"/>
      <c r="CV120" s="1102"/>
      <c r="CW120" s="1102"/>
      <c r="CX120" s="1102"/>
      <c r="CY120" s="1102"/>
      <c r="CZ120" s="1102"/>
      <c r="DA120" s="1102"/>
      <c r="DB120" s="1102"/>
      <c r="DC120" s="1102"/>
      <c r="DD120" s="1102"/>
      <c r="DE120" s="1102"/>
      <c r="DF120" s="1103"/>
      <c r="DG120" s="1012">
        <v>2087693</v>
      </c>
      <c r="DH120" s="1013"/>
      <c r="DI120" s="1013"/>
      <c r="DJ120" s="1013"/>
      <c r="DK120" s="1013"/>
      <c r="DL120" s="1013">
        <v>2009498</v>
      </c>
      <c r="DM120" s="1013"/>
      <c r="DN120" s="1013"/>
      <c r="DO120" s="1013"/>
      <c r="DP120" s="1013"/>
      <c r="DQ120" s="1013">
        <v>1929747</v>
      </c>
      <c r="DR120" s="1013"/>
      <c r="DS120" s="1013"/>
      <c r="DT120" s="1013"/>
      <c r="DU120" s="1013"/>
      <c r="DV120" s="1014">
        <v>3.8</v>
      </c>
      <c r="DW120" s="1014"/>
      <c r="DX120" s="1014"/>
      <c r="DY120" s="1014"/>
      <c r="DZ120" s="1015"/>
    </row>
    <row r="121" spans="1:130" s="226" customFormat="1" ht="26.25" customHeight="1" x14ac:dyDescent="0.15">
      <c r="A121" s="1145"/>
      <c r="B121" s="1032"/>
      <c r="C121" s="1053" t="s">
        <v>469</v>
      </c>
      <c r="D121" s="1054"/>
      <c r="E121" s="1054"/>
      <c r="F121" s="1054"/>
      <c r="G121" s="1054"/>
      <c r="H121" s="1054"/>
      <c r="I121" s="1054"/>
      <c r="J121" s="1054"/>
      <c r="K121" s="1054"/>
      <c r="L121" s="1054"/>
      <c r="M121" s="1054"/>
      <c r="N121" s="1054"/>
      <c r="O121" s="1054"/>
      <c r="P121" s="1054"/>
      <c r="Q121" s="1054"/>
      <c r="R121" s="1054"/>
      <c r="S121" s="1054"/>
      <c r="T121" s="1054"/>
      <c r="U121" s="1054"/>
      <c r="V121" s="1054"/>
      <c r="W121" s="1054"/>
      <c r="X121" s="1054"/>
      <c r="Y121" s="1054"/>
      <c r="Z121" s="1055"/>
      <c r="AA121" s="1044" t="s">
        <v>449</v>
      </c>
      <c r="AB121" s="1045"/>
      <c r="AC121" s="1045"/>
      <c r="AD121" s="1045"/>
      <c r="AE121" s="1046"/>
      <c r="AF121" s="1047" t="s">
        <v>455</v>
      </c>
      <c r="AG121" s="1045"/>
      <c r="AH121" s="1045"/>
      <c r="AI121" s="1045"/>
      <c r="AJ121" s="1046"/>
      <c r="AK121" s="1047" t="s">
        <v>449</v>
      </c>
      <c r="AL121" s="1045"/>
      <c r="AM121" s="1045"/>
      <c r="AN121" s="1045"/>
      <c r="AO121" s="1046"/>
      <c r="AP121" s="1048" t="s">
        <v>449</v>
      </c>
      <c r="AQ121" s="1049"/>
      <c r="AR121" s="1049"/>
      <c r="AS121" s="1049"/>
      <c r="AT121" s="1050"/>
      <c r="AU121" s="1078"/>
      <c r="AV121" s="1079"/>
      <c r="AW121" s="1079"/>
      <c r="AX121" s="1079"/>
      <c r="AY121" s="1080"/>
      <c r="AZ121" s="1035" t="s">
        <v>470</v>
      </c>
      <c r="BA121" s="1036"/>
      <c r="BB121" s="1036"/>
      <c r="BC121" s="1036"/>
      <c r="BD121" s="1036"/>
      <c r="BE121" s="1036"/>
      <c r="BF121" s="1036"/>
      <c r="BG121" s="1036"/>
      <c r="BH121" s="1036"/>
      <c r="BI121" s="1036"/>
      <c r="BJ121" s="1036"/>
      <c r="BK121" s="1036"/>
      <c r="BL121" s="1036"/>
      <c r="BM121" s="1036"/>
      <c r="BN121" s="1036"/>
      <c r="BO121" s="1036"/>
      <c r="BP121" s="1037"/>
      <c r="BQ121" s="1005">
        <v>667836</v>
      </c>
      <c r="BR121" s="1006"/>
      <c r="BS121" s="1006"/>
      <c r="BT121" s="1006"/>
      <c r="BU121" s="1006"/>
      <c r="BV121" s="1006">
        <v>643344</v>
      </c>
      <c r="BW121" s="1006"/>
      <c r="BX121" s="1006"/>
      <c r="BY121" s="1006"/>
      <c r="BZ121" s="1006"/>
      <c r="CA121" s="1006">
        <v>617786</v>
      </c>
      <c r="CB121" s="1006"/>
      <c r="CC121" s="1006"/>
      <c r="CD121" s="1006"/>
      <c r="CE121" s="1006"/>
      <c r="CF121" s="1000">
        <v>1.2</v>
      </c>
      <c r="CG121" s="1001"/>
      <c r="CH121" s="1001"/>
      <c r="CI121" s="1001"/>
      <c r="CJ121" s="1001"/>
      <c r="CK121" s="1096"/>
      <c r="CL121" s="1097"/>
      <c r="CM121" s="1097"/>
      <c r="CN121" s="1097"/>
      <c r="CO121" s="1098"/>
      <c r="CP121" s="1106" t="s">
        <v>399</v>
      </c>
      <c r="CQ121" s="1107"/>
      <c r="CR121" s="1107"/>
      <c r="CS121" s="1107"/>
      <c r="CT121" s="1107"/>
      <c r="CU121" s="1107"/>
      <c r="CV121" s="1107"/>
      <c r="CW121" s="1107"/>
      <c r="CX121" s="1107"/>
      <c r="CY121" s="1107"/>
      <c r="CZ121" s="1107"/>
      <c r="DA121" s="1107"/>
      <c r="DB121" s="1107"/>
      <c r="DC121" s="1107"/>
      <c r="DD121" s="1107"/>
      <c r="DE121" s="1107"/>
      <c r="DF121" s="1108"/>
      <c r="DG121" s="1005" t="s">
        <v>441</v>
      </c>
      <c r="DH121" s="1006"/>
      <c r="DI121" s="1006"/>
      <c r="DJ121" s="1006"/>
      <c r="DK121" s="1006"/>
      <c r="DL121" s="1006" t="s">
        <v>455</v>
      </c>
      <c r="DM121" s="1006"/>
      <c r="DN121" s="1006"/>
      <c r="DO121" s="1006"/>
      <c r="DP121" s="1006"/>
      <c r="DQ121" s="1006" t="s">
        <v>125</v>
      </c>
      <c r="DR121" s="1006"/>
      <c r="DS121" s="1006"/>
      <c r="DT121" s="1006"/>
      <c r="DU121" s="1006"/>
      <c r="DV121" s="1007" t="s">
        <v>125</v>
      </c>
      <c r="DW121" s="1007"/>
      <c r="DX121" s="1007"/>
      <c r="DY121" s="1007"/>
      <c r="DZ121" s="1008"/>
    </row>
    <row r="122" spans="1:130" s="226" customFormat="1" ht="26.25" customHeight="1" x14ac:dyDescent="0.15">
      <c r="A122" s="1145"/>
      <c r="B122" s="1032"/>
      <c r="C122" s="1002" t="s">
        <v>448</v>
      </c>
      <c r="D122" s="1003"/>
      <c r="E122" s="1003"/>
      <c r="F122" s="1003"/>
      <c r="G122" s="1003"/>
      <c r="H122" s="1003"/>
      <c r="I122" s="1003"/>
      <c r="J122" s="1003"/>
      <c r="K122" s="1003"/>
      <c r="L122" s="1003"/>
      <c r="M122" s="1003"/>
      <c r="N122" s="1003"/>
      <c r="O122" s="1003"/>
      <c r="P122" s="1003"/>
      <c r="Q122" s="1003"/>
      <c r="R122" s="1003"/>
      <c r="S122" s="1003"/>
      <c r="T122" s="1003"/>
      <c r="U122" s="1003"/>
      <c r="V122" s="1003"/>
      <c r="W122" s="1003"/>
      <c r="X122" s="1003"/>
      <c r="Y122" s="1003"/>
      <c r="Z122" s="1004"/>
      <c r="AA122" s="1044" t="s">
        <v>455</v>
      </c>
      <c r="AB122" s="1045"/>
      <c r="AC122" s="1045"/>
      <c r="AD122" s="1045"/>
      <c r="AE122" s="1046"/>
      <c r="AF122" s="1047" t="s">
        <v>455</v>
      </c>
      <c r="AG122" s="1045"/>
      <c r="AH122" s="1045"/>
      <c r="AI122" s="1045"/>
      <c r="AJ122" s="1046"/>
      <c r="AK122" s="1047" t="s">
        <v>455</v>
      </c>
      <c r="AL122" s="1045"/>
      <c r="AM122" s="1045"/>
      <c r="AN122" s="1045"/>
      <c r="AO122" s="1046"/>
      <c r="AP122" s="1048" t="s">
        <v>460</v>
      </c>
      <c r="AQ122" s="1049"/>
      <c r="AR122" s="1049"/>
      <c r="AS122" s="1049"/>
      <c r="AT122" s="1050"/>
      <c r="AU122" s="1078"/>
      <c r="AV122" s="1079"/>
      <c r="AW122" s="1079"/>
      <c r="AX122" s="1079"/>
      <c r="AY122" s="1080"/>
      <c r="AZ122" s="1060" t="s">
        <v>471</v>
      </c>
      <c r="BA122" s="1051"/>
      <c r="BB122" s="1051"/>
      <c r="BC122" s="1051"/>
      <c r="BD122" s="1051"/>
      <c r="BE122" s="1051"/>
      <c r="BF122" s="1051"/>
      <c r="BG122" s="1051"/>
      <c r="BH122" s="1051"/>
      <c r="BI122" s="1051"/>
      <c r="BJ122" s="1051"/>
      <c r="BK122" s="1051"/>
      <c r="BL122" s="1051"/>
      <c r="BM122" s="1051"/>
      <c r="BN122" s="1051"/>
      <c r="BO122" s="1051"/>
      <c r="BP122" s="1052"/>
      <c r="BQ122" s="1083">
        <v>35040163</v>
      </c>
      <c r="BR122" s="1084"/>
      <c r="BS122" s="1084"/>
      <c r="BT122" s="1084"/>
      <c r="BU122" s="1084"/>
      <c r="BV122" s="1084">
        <v>32183186</v>
      </c>
      <c r="BW122" s="1084"/>
      <c r="BX122" s="1084"/>
      <c r="BY122" s="1084"/>
      <c r="BZ122" s="1084"/>
      <c r="CA122" s="1084">
        <v>29783859</v>
      </c>
      <c r="CB122" s="1084"/>
      <c r="CC122" s="1084"/>
      <c r="CD122" s="1084"/>
      <c r="CE122" s="1084"/>
      <c r="CF122" s="1104">
        <v>58.7</v>
      </c>
      <c r="CG122" s="1105"/>
      <c r="CH122" s="1105"/>
      <c r="CI122" s="1105"/>
      <c r="CJ122" s="1105"/>
      <c r="CK122" s="1096"/>
      <c r="CL122" s="1097"/>
      <c r="CM122" s="1097"/>
      <c r="CN122" s="1097"/>
      <c r="CO122" s="1098"/>
      <c r="CP122" s="1106" t="s">
        <v>472</v>
      </c>
      <c r="CQ122" s="1107"/>
      <c r="CR122" s="1107"/>
      <c r="CS122" s="1107"/>
      <c r="CT122" s="1107"/>
      <c r="CU122" s="1107"/>
      <c r="CV122" s="1107"/>
      <c r="CW122" s="1107"/>
      <c r="CX122" s="1107"/>
      <c r="CY122" s="1107"/>
      <c r="CZ122" s="1107"/>
      <c r="DA122" s="1107"/>
      <c r="DB122" s="1107"/>
      <c r="DC122" s="1107"/>
      <c r="DD122" s="1107"/>
      <c r="DE122" s="1107"/>
      <c r="DF122" s="1108"/>
      <c r="DG122" s="1005" t="s">
        <v>125</v>
      </c>
      <c r="DH122" s="1006"/>
      <c r="DI122" s="1006"/>
      <c r="DJ122" s="1006"/>
      <c r="DK122" s="1006"/>
      <c r="DL122" s="1006" t="s">
        <v>455</v>
      </c>
      <c r="DM122" s="1006"/>
      <c r="DN122" s="1006"/>
      <c r="DO122" s="1006"/>
      <c r="DP122" s="1006"/>
      <c r="DQ122" s="1006" t="s">
        <v>125</v>
      </c>
      <c r="DR122" s="1006"/>
      <c r="DS122" s="1006"/>
      <c r="DT122" s="1006"/>
      <c r="DU122" s="1006"/>
      <c r="DV122" s="1007" t="s">
        <v>431</v>
      </c>
      <c r="DW122" s="1007"/>
      <c r="DX122" s="1007"/>
      <c r="DY122" s="1007"/>
      <c r="DZ122" s="1008"/>
    </row>
    <row r="123" spans="1:130" s="226" customFormat="1" ht="26.25" customHeight="1" x14ac:dyDescent="0.15">
      <c r="A123" s="1145"/>
      <c r="B123" s="1032"/>
      <c r="C123" s="1002" t="s">
        <v>456</v>
      </c>
      <c r="D123" s="1003"/>
      <c r="E123" s="1003"/>
      <c r="F123" s="1003"/>
      <c r="G123" s="1003"/>
      <c r="H123" s="1003"/>
      <c r="I123" s="1003"/>
      <c r="J123" s="1003"/>
      <c r="K123" s="1003"/>
      <c r="L123" s="1003"/>
      <c r="M123" s="1003"/>
      <c r="N123" s="1003"/>
      <c r="O123" s="1003"/>
      <c r="P123" s="1003"/>
      <c r="Q123" s="1003"/>
      <c r="R123" s="1003"/>
      <c r="S123" s="1003"/>
      <c r="T123" s="1003"/>
      <c r="U123" s="1003"/>
      <c r="V123" s="1003"/>
      <c r="W123" s="1003"/>
      <c r="X123" s="1003"/>
      <c r="Y123" s="1003"/>
      <c r="Z123" s="1004"/>
      <c r="AA123" s="1044" t="s">
        <v>125</v>
      </c>
      <c r="AB123" s="1045"/>
      <c r="AC123" s="1045"/>
      <c r="AD123" s="1045"/>
      <c r="AE123" s="1046"/>
      <c r="AF123" s="1047" t="s">
        <v>455</v>
      </c>
      <c r="AG123" s="1045"/>
      <c r="AH123" s="1045"/>
      <c r="AI123" s="1045"/>
      <c r="AJ123" s="1046"/>
      <c r="AK123" s="1047" t="s">
        <v>441</v>
      </c>
      <c r="AL123" s="1045"/>
      <c r="AM123" s="1045"/>
      <c r="AN123" s="1045"/>
      <c r="AO123" s="1046"/>
      <c r="AP123" s="1048" t="s">
        <v>431</v>
      </c>
      <c r="AQ123" s="1049"/>
      <c r="AR123" s="1049"/>
      <c r="AS123" s="1049"/>
      <c r="AT123" s="1050"/>
      <c r="AU123" s="1081"/>
      <c r="AV123" s="1082"/>
      <c r="AW123" s="1082"/>
      <c r="AX123" s="1082"/>
      <c r="AY123" s="1082"/>
      <c r="AZ123" s="257" t="s">
        <v>184</v>
      </c>
      <c r="BA123" s="257"/>
      <c r="BB123" s="257"/>
      <c r="BC123" s="257"/>
      <c r="BD123" s="257"/>
      <c r="BE123" s="257"/>
      <c r="BF123" s="257"/>
      <c r="BG123" s="257"/>
      <c r="BH123" s="257"/>
      <c r="BI123" s="257"/>
      <c r="BJ123" s="257"/>
      <c r="BK123" s="257"/>
      <c r="BL123" s="257"/>
      <c r="BM123" s="257"/>
      <c r="BN123" s="257"/>
      <c r="BO123" s="1061" t="s">
        <v>473</v>
      </c>
      <c r="BP123" s="1092"/>
      <c r="BQ123" s="1151">
        <v>76112992</v>
      </c>
      <c r="BR123" s="1152"/>
      <c r="BS123" s="1152"/>
      <c r="BT123" s="1152"/>
      <c r="BU123" s="1152"/>
      <c r="BV123" s="1152">
        <v>76912949</v>
      </c>
      <c r="BW123" s="1152"/>
      <c r="BX123" s="1152"/>
      <c r="BY123" s="1152"/>
      <c r="BZ123" s="1152"/>
      <c r="CA123" s="1152">
        <v>76445713</v>
      </c>
      <c r="CB123" s="1152"/>
      <c r="CC123" s="1152"/>
      <c r="CD123" s="1152"/>
      <c r="CE123" s="1152"/>
      <c r="CF123" s="1085"/>
      <c r="CG123" s="1086"/>
      <c r="CH123" s="1086"/>
      <c r="CI123" s="1086"/>
      <c r="CJ123" s="1087"/>
      <c r="CK123" s="1096"/>
      <c r="CL123" s="1097"/>
      <c r="CM123" s="1097"/>
      <c r="CN123" s="1097"/>
      <c r="CO123" s="1098"/>
      <c r="CP123" s="1106" t="s">
        <v>398</v>
      </c>
      <c r="CQ123" s="1107"/>
      <c r="CR123" s="1107"/>
      <c r="CS123" s="1107"/>
      <c r="CT123" s="1107"/>
      <c r="CU123" s="1107"/>
      <c r="CV123" s="1107"/>
      <c r="CW123" s="1107"/>
      <c r="CX123" s="1107"/>
      <c r="CY123" s="1107"/>
      <c r="CZ123" s="1107"/>
      <c r="DA123" s="1107"/>
      <c r="DB123" s="1107"/>
      <c r="DC123" s="1107"/>
      <c r="DD123" s="1107"/>
      <c r="DE123" s="1107"/>
      <c r="DF123" s="1108"/>
      <c r="DG123" s="1044" t="s">
        <v>441</v>
      </c>
      <c r="DH123" s="1045"/>
      <c r="DI123" s="1045"/>
      <c r="DJ123" s="1045"/>
      <c r="DK123" s="1046"/>
      <c r="DL123" s="1047" t="s">
        <v>441</v>
      </c>
      <c r="DM123" s="1045"/>
      <c r="DN123" s="1045"/>
      <c r="DO123" s="1045"/>
      <c r="DP123" s="1046"/>
      <c r="DQ123" s="1047" t="s">
        <v>125</v>
      </c>
      <c r="DR123" s="1045"/>
      <c r="DS123" s="1045"/>
      <c r="DT123" s="1045"/>
      <c r="DU123" s="1046"/>
      <c r="DV123" s="1048" t="s">
        <v>441</v>
      </c>
      <c r="DW123" s="1049"/>
      <c r="DX123" s="1049"/>
      <c r="DY123" s="1049"/>
      <c r="DZ123" s="1050"/>
    </row>
    <row r="124" spans="1:130" s="226" customFormat="1" ht="26.25" customHeight="1" thickBot="1" x14ac:dyDescent="0.2">
      <c r="A124" s="1145"/>
      <c r="B124" s="1032"/>
      <c r="C124" s="1002" t="s">
        <v>459</v>
      </c>
      <c r="D124" s="1003"/>
      <c r="E124" s="1003"/>
      <c r="F124" s="1003"/>
      <c r="G124" s="1003"/>
      <c r="H124" s="1003"/>
      <c r="I124" s="1003"/>
      <c r="J124" s="1003"/>
      <c r="K124" s="1003"/>
      <c r="L124" s="1003"/>
      <c r="M124" s="1003"/>
      <c r="N124" s="1003"/>
      <c r="O124" s="1003"/>
      <c r="P124" s="1003"/>
      <c r="Q124" s="1003"/>
      <c r="R124" s="1003"/>
      <c r="S124" s="1003"/>
      <c r="T124" s="1003"/>
      <c r="U124" s="1003"/>
      <c r="V124" s="1003"/>
      <c r="W124" s="1003"/>
      <c r="X124" s="1003"/>
      <c r="Y124" s="1003"/>
      <c r="Z124" s="1004"/>
      <c r="AA124" s="1044" t="s">
        <v>125</v>
      </c>
      <c r="AB124" s="1045"/>
      <c r="AC124" s="1045"/>
      <c r="AD124" s="1045"/>
      <c r="AE124" s="1046"/>
      <c r="AF124" s="1047" t="s">
        <v>125</v>
      </c>
      <c r="AG124" s="1045"/>
      <c r="AH124" s="1045"/>
      <c r="AI124" s="1045"/>
      <c r="AJ124" s="1046"/>
      <c r="AK124" s="1047" t="s">
        <v>441</v>
      </c>
      <c r="AL124" s="1045"/>
      <c r="AM124" s="1045"/>
      <c r="AN124" s="1045"/>
      <c r="AO124" s="1046"/>
      <c r="AP124" s="1048" t="s">
        <v>441</v>
      </c>
      <c r="AQ124" s="1049"/>
      <c r="AR124" s="1049"/>
      <c r="AS124" s="1049"/>
      <c r="AT124" s="1050"/>
      <c r="AU124" s="1147" t="s">
        <v>474</v>
      </c>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9"/>
      <c r="BQ124" s="1150" t="s">
        <v>441</v>
      </c>
      <c r="BR124" s="1114"/>
      <c r="BS124" s="1114"/>
      <c r="BT124" s="1114"/>
      <c r="BU124" s="1114"/>
      <c r="BV124" s="1114" t="s">
        <v>431</v>
      </c>
      <c r="BW124" s="1114"/>
      <c r="BX124" s="1114"/>
      <c r="BY124" s="1114"/>
      <c r="BZ124" s="1114"/>
      <c r="CA124" s="1114" t="s">
        <v>441</v>
      </c>
      <c r="CB124" s="1114"/>
      <c r="CC124" s="1114"/>
      <c r="CD124" s="1114"/>
      <c r="CE124" s="1114"/>
      <c r="CF124" s="1115"/>
      <c r="CG124" s="1116"/>
      <c r="CH124" s="1116"/>
      <c r="CI124" s="1116"/>
      <c r="CJ124" s="1117"/>
      <c r="CK124" s="1099"/>
      <c r="CL124" s="1099"/>
      <c r="CM124" s="1099"/>
      <c r="CN124" s="1099"/>
      <c r="CO124" s="1100"/>
      <c r="CP124" s="1106" t="s">
        <v>475</v>
      </c>
      <c r="CQ124" s="1107"/>
      <c r="CR124" s="1107"/>
      <c r="CS124" s="1107"/>
      <c r="CT124" s="1107"/>
      <c r="CU124" s="1107"/>
      <c r="CV124" s="1107"/>
      <c r="CW124" s="1107"/>
      <c r="CX124" s="1107"/>
      <c r="CY124" s="1107"/>
      <c r="CZ124" s="1107"/>
      <c r="DA124" s="1107"/>
      <c r="DB124" s="1107"/>
      <c r="DC124" s="1107"/>
      <c r="DD124" s="1107"/>
      <c r="DE124" s="1107"/>
      <c r="DF124" s="1108"/>
      <c r="DG124" s="1091" t="s">
        <v>441</v>
      </c>
      <c r="DH124" s="1070"/>
      <c r="DI124" s="1070"/>
      <c r="DJ124" s="1070"/>
      <c r="DK124" s="1071"/>
      <c r="DL124" s="1069" t="s">
        <v>441</v>
      </c>
      <c r="DM124" s="1070"/>
      <c r="DN124" s="1070"/>
      <c r="DO124" s="1070"/>
      <c r="DP124" s="1071"/>
      <c r="DQ124" s="1069" t="s">
        <v>441</v>
      </c>
      <c r="DR124" s="1070"/>
      <c r="DS124" s="1070"/>
      <c r="DT124" s="1070"/>
      <c r="DU124" s="1071"/>
      <c r="DV124" s="1072" t="s">
        <v>441</v>
      </c>
      <c r="DW124" s="1073"/>
      <c r="DX124" s="1073"/>
      <c r="DY124" s="1073"/>
      <c r="DZ124" s="1074"/>
    </row>
    <row r="125" spans="1:130" s="226" customFormat="1" ht="26.25" customHeight="1" x14ac:dyDescent="0.15">
      <c r="A125" s="1145"/>
      <c r="B125" s="1032"/>
      <c r="C125" s="1002" t="s">
        <v>462</v>
      </c>
      <c r="D125" s="1003"/>
      <c r="E125" s="1003"/>
      <c r="F125" s="1003"/>
      <c r="G125" s="1003"/>
      <c r="H125" s="1003"/>
      <c r="I125" s="1003"/>
      <c r="J125" s="1003"/>
      <c r="K125" s="1003"/>
      <c r="L125" s="1003"/>
      <c r="M125" s="1003"/>
      <c r="N125" s="1003"/>
      <c r="O125" s="1003"/>
      <c r="P125" s="1003"/>
      <c r="Q125" s="1003"/>
      <c r="R125" s="1003"/>
      <c r="S125" s="1003"/>
      <c r="T125" s="1003"/>
      <c r="U125" s="1003"/>
      <c r="V125" s="1003"/>
      <c r="W125" s="1003"/>
      <c r="X125" s="1003"/>
      <c r="Y125" s="1003"/>
      <c r="Z125" s="1004"/>
      <c r="AA125" s="1044" t="s">
        <v>441</v>
      </c>
      <c r="AB125" s="1045"/>
      <c r="AC125" s="1045"/>
      <c r="AD125" s="1045"/>
      <c r="AE125" s="1046"/>
      <c r="AF125" s="1047" t="s">
        <v>441</v>
      </c>
      <c r="AG125" s="1045"/>
      <c r="AH125" s="1045"/>
      <c r="AI125" s="1045"/>
      <c r="AJ125" s="1046"/>
      <c r="AK125" s="1047" t="s">
        <v>441</v>
      </c>
      <c r="AL125" s="1045"/>
      <c r="AM125" s="1045"/>
      <c r="AN125" s="1045"/>
      <c r="AO125" s="1046"/>
      <c r="AP125" s="1048" t="s">
        <v>441</v>
      </c>
      <c r="AQ125" s="1049"/>
      <c r="AR125" s="1049"/>
      <c r="AS125" s="1049"/>
      <c r="AT125" s="1050"/>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09" t="s">
        <v>476</v>
      </c>
      <c r="CL125" s="1094"/>
      <c r="CM125" s="1094"/>
      <c r="CN125" s="1094"/>
      <c r="CO125" s="1095"/>
      <c r="CP125" s="1026" t="s">
        <v>477</v>
      </c>
      <c r="CQ125" s="975"/>
      <c r="CR125" s="975"/>
      <c r="CS125" s="975"/>
      <c r="CT125" s="975"/>
      <c r="CU125" s="975"/>
      <c r="CV125" s="975"/>
      <c r="CW125" s="975"/>
      <c r="CX125" s="975"/>
      <c r="CY125" s="975"/>
      <c r="CZ125" s="975"/>
      <c r="DA125" s="975"/>
      <c r="DB125" s="975"/>
      <c r="DC125" s="975"/>
      <c r="DD125" s="975"/>
      <c r="DE125" s="975"/>
      <c r="DF125" s="976"/>
      <c r="DG125" s="1012" t="s">
        <v>441</v>
      </c>
      <c r="DH125" s="1013"/>
      <c r="DI125" s="1013"/>
      <c r="DJ125" s="1013"/>
      <c r="DK125" s="1013"/>
      <c r="DL125" s="1013" t="s">
        <v>441</v>
      </c>
      <c r="DM125" s="1013"/>
      <c r="DN125" s="1013"/>
      <c r="DO125" s="1013"/>
      <c r="DP125" s="1013"/>
      <c r="DQ125" s="1013" t="s">
        <v>441</v>
      </c>
      <c r="DR125" s="1013"/>
      <c r="DS125" s="1013"/>
      <c r="DT125" s="1013"/>
      <c r="DU125" s="1013"/>
      <c r="DV125" s="1014" t="s">
        <v>441</v>
      </c>
      <c r="DW125" s="1014"/>
      <c r="DX125" s="1014"/>
      <c r="DY125" s="1014"/>
      <c r="DZ125" s="1015"/>
    </row>
    <row r="126" spans="1:130" s="226" customFormat="1" ht="26.25" customHeight="1" thickBot="1" x14ac:dyDescent="0.2">
      <c r="A126" s="1145"/>
      <c r="B126" s="1032"/>
      <c r="C126" s="1002" t="s">
        <v>464</v>
      </c>
      <c r="D126" s="1003"/>
      <c r="E126" s="1003"/>
      <c r="F126" s="1003"/>
      <c r="G126" s="1003"/>
      <c r="H126" s="1003"/>
      <c r="I126" s="1003"/>
      <c r="J126" s="1003"/>
      <c r="K126" s="1003"/>
      <c r="L126" s="1003"/>
      <c r="M126" s="1003"/>
      <c r="N126" s="1003"/>
      <c r="O126" s="1003"/>
      <c r="P126" s="1003"/>
      <c r="Q126" s="1003"/>
      <c r="R126" s="1003"/>
      <c r="S126" s="1003"/>
      <c r="T126" s="1003"/>
      <c r="U126" s="1003"/>
      <c r="V126" s="1003"/>
      <c r="W126" s="1003"/>
      <c r="X126" s="1003"/>
      <c r="Y126" s="1003"/>
      <c r="Z126" s="1004"/>
      <c r="AA126" s="1044">
        <v>33964</v>
      </c>
      <c r="AB126" s="1045"/>
      <c r="AC126" s="1045"/>
      <c r="AD126" s="1045"/>
      <c r="AE126" s="1046"/>
      <c r="AF126" s="1047">
        <v>33964</v>
      </c>
      <c r="AG126" s="1045"/>
      <c r="AH126" s="1045"/>
      <c r="AI126" s="1045"/>
      <c r="AJ126" s="1046"/>
      <c r="AK126" s="1047">
        <v>28714</v>
      </c>
      <c r="AL126" s="1045"/>
      <c r="AM126" s="1045"/>
      <c r="AN126" s="1045"/>
      <c r="AO126" s="1046"/>
      <c r="AP126" s="1048">
        <v>0.1</v>
      </c>
      <c r="AQ126" s="1049"/>
      <c r="AR126" s="1049"/>
      <c r="AS126" s="1049"/>
      <c r="AT126" s="1050"/>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10"/>
      <c r="CL126" s="1097"/>
      <c r="CM126" s="1097"/>
      <c r="CN126" s="1097"/>
      <c r="CO126" s="1098"/>
      <c r="CP126" s="1035" t="s">
        <v>478</v>
      </c>
      <c r="CQ126" s="1036"/>
      <c r="CR126" s="1036"/>
      <c r="CS126" s="1036"/>
      <c r="CT126" s="1036"/>
      <c r="CU126" s="1036"/>
      <c r="CV126" s="1036"/>
      <c r="CW126" s="1036"/>
      <c r="CX126" s="1036"/>
      <c r="CY126" s="1036"/>
      <c r="CZ126" s="1036"/>
      <c r="DA126" s="1036"/>
      <c r="DB126" s="1036"/>
      <c r="DC126" s="1036"/>
      <c r="DD126" s="1036"/>
      <c r="DE126" s="1036"/>
      <c r="DF126" s="1037"/>
      <c r="DG126" s="1005" t="s">
        <v>441</v>
      </c>
      <c r="DH126" s="1006"/>
      <c r="DI126" s="1006"/>
      <c r="DJ126" s="1006"/>
      <c r="DK126" s="1006"/>
      <c r="DL126" s="1006" t="s">
        <v>441</v>
      </c>
      <c r="DM126" s="1006"/>
      <c r="DN126" s="1006"/>
      <c r="DO126" s="1006"/>
      <c r="DP126" s="1006"/>
      <c r="DQ126" s="1006" t="s">
        <v>441</v>
      </c>
      <c r="DR126" s="1006"/>
      <c r="DS126" s="1006"/>
      <c r="DT126" s="1006"/>
      <c r="DU126" s="1006"/>
      <c r="DV126" s="1007" t="s">
        <v>441</v>
      </c>
      <c r="DW126" s="1007"/>
      <c r="DX126" s="1007"/>
      <c r="DY126" s="1007"/>
      <c r="DZ126" s="1008"/>
    </row>
    <row r="127" spans="1:130" s="226" customFormat="1" ht="26.25" customHeight="1" x14ac:dyDescent="0.15">
      <c r="A127" s="1146"/>
      <c r="B127" s="1034"/>
      <c r="C127" s="1088" t="s">
        <v>479</v>
      </c>
      <c r="D127" s="1089"/>
      <c r="E127" s="1089"/>
      <c r="F127" s="1089"/>
      <c r="G127" s="1089"/>
      <c r="H127" s="1089"/>
      <c r="I127" s="1089"/>
      <c r="J127" s="1089"/>
      <c r="K127" s="1089"/>
      <c r="L127" s="1089"/>
      <c r="M127" s="1089"/>
      <c r="N127" s="1089"/>
      <c r="O127" s="1089"/>
      <c r="P127" s="1089"/>
      <c r="Q127" s="1089"/>
      <c r="R127" s="1089"/>
      <c r="S127" s="1089"/>
      <c r="T127" s="1089"/>
      <c r="U127" s="1089"/>
      <c r="V127" s="1089"/>
      <c r="W127" s="1089"/>
      <c r="X127" s="1089"/>
      <c r="Y127" s="1089"/>
      <c r="Z127" s="1090"/>
      <c r="AA127" s="1044" t="s">
        <v>441</v>
      </c>
      <c r="AB127" s="1045"/>
      <c r="AC127" s="1045"/>
      <c r="AD127" s="1045"/>
      <c r="AE127" s="1046"/>
      <c r="AF127" s="1047" t="s">
        <v>441</v>
      </c>
      <c r="AG127" s="1045"/>
      <c r="AH127" s="1045"/>
      <c r="AI127" s="1045"/>
      <c r="AJ127" s="1046"/>
      <c r="AK127" s="1047">
        <v>46</v>
      </c>
      <c r="AL127" s="1045"/>
      <c r="AM127" s="1045"/>
      <c r="AN127" s="1045"/>
      <c r="AO127" s="1046"/>
      <c r="AP127" s="1048">
        <v>0</v>
      </c>
      <c r="AQ127" s="1049"/>
      <c r="AR127" s="1049"/>
      <c r="AS127" s="1049"/>
      <c r="AT127" s="1050"/>
      <c r="AU127" s="262"/>
      <c r="AV127" s="262"/>
      <c r="AW127" s="262"/>
      <c r="AX127" s="1118" t="s">
        <v>480</v>
      </c>
      <c r="AY127" s="1119"/>
      <c r="AZ127" s="1119"/>
      <c r="BA127" s="1119"/>
      <c r="BB127" s="1119"/>
      <c r="BC127" s="1119"/>
      <c r="BD127" s="1119"/>
      <c r="BE127" s="1120"/>
      <c r="BF127" s="1121" t="s">
        <v>481</v>
      </c>
      <c r="BG127" s="1119"/>
      <c r="BH127" s="1119"/>
      <c r="BI127" s="1119"/>
      <c r="BJ127" s="1119"/>
      <c r="BK127" s="1119"/>
      <c r="BL127" s="1120"/>
      <c r="BM127" s="1121" t="s">
        <v>482</v>
      </c>
      <c r="BN127" s="1119"/>
      <c r="BO127" s="1119"/>
      <c r="BP127" s="1119"/>
      <c r="BQ127" s="1119"/>
      <c r="BR127" s="1119"/>
      <c r="BS127" s="1120"/>
      <c r="BT127" s="1121" t="s">
        <v>483</v>
      </c>
      <c r="BU127" s="1119"/>
      <c r="BV127" s="1119"/>
      <c r="BW127" s="1119"/>
      <c r="BX127" s="1119"/>
      <c r="BY127" s="1119"/>
      <c r="BZ127" s="1143"/>
      <c r="CA127" s="262"/>
      <c r="CB127" s="262"/>
      <c r="CC127" s="262"/>
      <c r="CD127" s="263"/>
      <c r="CE127" s="263"/>
      <c r="CF127" s="263"/>
      <c r="CG127" s="260"/>
      <c r="CH127" s="260"/>
      <c r="CI127" s="260"/>
      <c r="CJ127" s="261"/>
      <c r="CK127" s="1110"/>
      <c r="CL127" s="1097"/>
      <c r="CM127" s="1097"/>
      <c r="CN127" s="1097"/>
      <c r="CO127" s="1098"/>
      <c r="CP127" s="1035" t="s">
        <v>484</v>
      </c>
      <c r="CQ127" s="1036"/>
      <c r="CR127" s="1036"/>
      <c r="CS127" s="1036"/>
      <c r="CT127" s="1036"/>
      <c r="CU127" s="1036"/>
      <c r="CV127" s="1036"/>
      <c r="CW127" s="1036"/>
      <c r="CX127" s="1036"/>
      <c r="CY127" s="1036"/>
      <c r="CZ127" s="1036"/>
      <c r="DA127" s="1036"/>
      <c r="DB127" s="1036"/>
      <c r="DC127" s="1036"/>
      <c r="DD127" s="1036"/>
      <c r="DE127" s="1036"/>
      <c r="DF127" s="1037"/>
      <c r="DG127" s="1005" t="s">
        <v>441</v>
      </c>
      <c r="DH127" s="1006"/>
      <c r="DI127" s="1006"/>
      <c r="DJ127" s="1006"/>
      <c r="DK127" s="1006"/>
      <c r="DL127" s="1006" t="s">
        <v>441</v>
      </c>
      <c r="DM127" s="1006"/>
      <c r="DN127" s="1006"/>
      <c r="DO127" s="1006"/>
      <c r="DP127" s="1006"/>
      <c r="DQ127" s="1006" t="s">
        <v>441</v>
      </c>
      <c r="DR127" s="1006"/>
      <c r="DS127" s="1006"/>
      <c r="DT127" s="1006"/>
      <c r="DU127" s="1006"/>
      <c r="DV127" s="1007" t="s">
        <v>441</v>
      </c>
      <c r="DW127" s="1007"/>
      <c r="DX127" s="1007"/>
      <c r="DY127" s="1007"/>
      <c r="DZ127" s="1008"/>
    </row>
    <row r="128" spans="1:130" s="226" customFormat="1" ht="26.25" customHeight="1" thickBot="1" x14ac:dyDescent="0.2">
      <c r="A128" s="1129" t="s">
        <v>485</v>
      </c>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c r="V128" s="1130"/>
      <c r="W128" s="1131" t="s">
        <v>486</v>
      </c>
      <c r="X128" s="1131"/>
      <c r="Y128" s="1131"/>
      <c r="Z128" s="1132"/>
      <c r="AA128" s="1133">
        <v>37398</v>
      </c>
      <c r="AB128" s="1134"/>
      <c r="AC128" s="1134"/>
      <c r="AD128" s="1134"/>
      <c r="AE128" s="1135"/>
      <c r="AF128" s="1136">
        <v>37398</v>
      </c>
      <c r="AG128" s="1134"/>
      <c r="AH128" s="1134"/>
      <c r="AI128" s="1134"/>
      <c r="AJ128" s="1135"/>
      <c r="AK128" s="1136">
        <v>38023</v>
      </c>
      <c r="AL128" s="1134"/>
      <c r="AM128" s="1134"/>
      <c r="AN128" s="1134"/>
      <c r="AO128" s="1135"/>
      <c r="AP128" s="1137"/>
      <c r="AQ128" s="1138"/>
      <c r="AR128" s="1138"/>
      <c r="AS128" s="1138"/>
      <c r="AT128" s="1139"/>
      <c r="AU128" s="262"/>
      <c r="AV128" s="262"/>
      <c r="AW128" s="262"/>
      <c r="AX128" s="974" t="s">
        <v>487</v>
      </c>
      <c r="AY128" s="975"/>
      <c r="AZ128" s="975"/>
      <c r="BA128" s="975"/>
      <c r="BB128" s="975"/>
      <c r="BC128" s="975"/>
      <c r="BD128" s="975"/>
      <c r="BE128" s="976"/>
      <c r="BF128" s="1140" t="s">
        <v>488</v>
      </c>
      <c r="BG128" s="1141"/>
      <c r="BH128" s="1141"/>
      <c r="BI128" s="1141"/>
      <c r="BJ128" s="1141"/>
      <c r="BK128" s="1141"/>
      <c r="BL128" s="1142"/>
      <c r="BM128" s="1140">
        <v>11.25</v>
      </c>
      <c r="BN128" s="1141"/>
      <c r="BO128" s="1141"/>
      <c r="BP128" s="1141"/>
      <c r="BQ128" s="1141"/>
      <c r="BR128" s="1141"/>
      <c r="BS128" s="1142"/>
      <c r="BT128" s="1140">
        <v>20</v>
      </c>
      <c r="BU128" s="1141"/>
      <c r="BV128" s="1141"/>
      <c r="BW128" s="1141"/>
      <c r="BX128" s="1141"/>
      <c r="BY128" s="1141"/>
      <c r="BZ128" s="1165"/>
      <c r="CA128" s="263"/>
      <c r="CB128" s="263"/>
      <c r="CC128" s="263"/>
      <c r="CD128" s="263"/>
      <c r="CE128" s="263"/>
      <c r="CF128" s="263"/>
      <c r="CG128" s="260"/>
      <c r="CH128" s="260"/>
      <c r="CI128" s="260"/>
      <c r="CJ128" s="261"/>
      <c r="CK128" s="1111"/>
      <c r="CL128" s="1112"/>
      <c r="CM128" s="1112"/>
      <c r="CN128" s="1112"/>
      <c r="CO128" s="1113"/>
      <c r="CP128" s="1122" t="s">
        <v>489</v>
      </c>
      <c r="CQ128" s="1123"/>
      <c r="CR128" s="1123"/>
      <c r="CS128" s="1123"/>
      <c r="CT128" s="1123"/>
      <c r="CU128" s="1123"/>
      <c r="CV128" s="1123"/>
      <c r="CW128" s="1123"/>
      <c r="CX128" s="1123"/>
      <c r="CY128" s="1123"/>
      <c r="CZ128" s="1123"/>
      <c r="DA128" s="1123"/>
      <c r="DB128" s="1123"/>
      <c r="DC128" s="1123"/>
      <c r="DD128" s="1123"/>
      <c r="DE128" s="1123"/>
      <c r="DF128" s="1124"/>
      <c r="DG128" s="1125" t="s">
        <v>490</v>
      </c>
      <c r="DH128" s="1126"/>
      <c r="DI128" s="1126"/>
      <c r="DJ128" s="1126"/>
      <c r="DK128" s="1126"/>
      <c r="DL128" s="1126" t="s">
        <v>491</v>
      </c>
      <c r="DM128" s="1126"/>
      <c r="DN128" s="1126"/>
      <c r="DO128" s="1126"/>
      <c r="DP128" s="1126"/>
      <c r="DQ128" s="1126" t="s">
        <v>492</v>
      </c>
      <c r="DR128" s="1126"/>
      <c r="DS128" s="1126"/>
      <c r="DT128" s="1126"/>
      <c r="DU128" s="1126"/>
      <c r="DV128" s="1127" t="s">
        <v>493</v>
      </c>
      <c r="DW128" s="1127"/>
      <c r="DX128" s="1127"/>
      <c r="DY128" s="1127"/>
      <c r="DZ128" s="1128"/>
    </row>
    <row r="129" spans="1:131" s="226" customFormat="1" ht="26.25" customHeight="1" x14ac:dyDescent="0.15">
      <c r="A129" s="1016" t="s">
        <v>102</v>
      </c>
      <c r="B129" s="1017"/>
      <c r="C129" s="1017"/>
      <c r="D129" s="1017"/>
      <c r="E129" s="1017"/>
      <c r="F129" s="1017"/>
      <c r="G129" s="1017"/>
      <c r="H129" s="1017"/>
      <c r="I129" s="1017"/>
      <c r="J129" s="1017"/>
      <c r="K129" s="1017"/>
      <c r="L129" s="1017"/>
      <c r="M129" s="1017"/>
      <c r="N129" s="1017"/>
      <c r="O129" s="1017"/>
      <c r="P129" s="1017"/>
      <c r="Q129" s="1017"/>
      <c r="R129" s="1017"/>
      <c r="S129" s="1017"/>
      <c r="T129" s="1017"/>
      <c r="U129" s="1017"/>
      <c r="V129" s="1017"/>
      <c r="W129" s="1159" t="s">
        <v>494</v>
      </c>
      <c r="X129" s="1160"/>
      <c r="Y129" s="1160"/>
      <c r="Z129" s="1161"/>
      <c r="AA129" s="1044">
        <v>53699406</v>
      </c>
      <c r="AB129" s="1045"/>
      <c r="AC129" s="1045"/>
      <c r="AD129" s="1045"/>
      <c r="AE129" s="1046"/>
      <c r="AF129" s="1047">
        <v>54669846</v>
      </c>
      <c r="AG129" s="1045"/>
      <c r="AH129" s="1045"/>
      <c r="AI129" s="1045"/>
      <c r="AJ129" s="1046"/>
      <c r="AK129" s="1047">
        <v>53914092</v>
      </c>
      <c r="AL129" s="1045"/>
      <c r="AM129" s="1045"/>
      <c r="AN129" s="1045"/>
      <c r="AO129" s="1046"/>
      <c r="AP129" s="1162"/>
      <c r="AQ129" s="1163"/>
      <c r="AR129" s="1163"/>
      <c r="AS129" s="1163"/>
      <c r="AT129" s="1164"/>
      <c r="AU129" s="264"/>
      <c r="AV129" s="264"/>
      <c r="AW129" s="264"/>
      <c r="AX129" s="1153" t="s">
        <v>495</v>
      </c>
      <c r="AY129" s="1036"/>
      <c r="AZ129" s="1036"/>
      <c r="BA129" s="1036"/>
      <c r="BB129" s="1036"/>
      <c r="BC129" s="1036"/>
      <c r="BD129" s="1036"/>
      <c r="BE129" s="1037"/>
      <c r="BF129" s="1154" t="s">
        <v>496</v>
      </c>
      <c r="BG129" s="1155"/>
      <c r="BH129" s="1155"/>
      <c r="BI129" s="1155"/>
      <c r="BJ129" s="1155"/>
      <c r="BK129" s="1155"/>
      <c r="BL129" s="1156"/>
      <c r="BM129" s="1154">
        <v>16.25</v>
      </c>
      <c r="BN129" s="1155"/>
      <c r="BO129" s="1155"/>
      <c r="BP129" s="1155"/>
      <c r="BQ129" s="1155"/>
      <c r="BR129" s="1155"/>
      <c r="BS129" s="1156"/>
      <c r="BT129" s="1154">
        <v>30</v>
      </c>
      <c r="BU129" s="1157"/>
      <c r="BV129" s="1157"/>
      <c r="BW129" s="1157"/>
      <c r="BX129" s="1157"/>
      <c r="BY129" s="1157"/>
      <c r="BZ129" s="1158"/>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16" t="s">
        <v>497</v>
      </c>
      <c r="B130" s="1017"/>
      <c r="C130" s="1017"/>
      <c r="D130" s="1017"/>
      <c r="E130" s="1017"/>
      <c r="F130" s="1017"/>
      <c r="G130" s="1017"/>
      <c r="H130" s="1017"/>
      <c r="I130" s="1017"/>
      <c r="J130" s="1017"/>
      <c r="K130" s="1017"/>
      <c r="L130" s="1017"/>
      <c r="M130" s="1017"/>
      <c r="N130" s="1017"/>
      <c r="O130" s="1017"/>
      <c r="P130" s="1017"/>
      <c r="Q130" s="1017"/>
      <c r="R130" s="1017"/>
      <c r="S130" s="1017"/>
      <c r="T130" s="1017"/>
      <c r="U130" s="1017"/>
      <c r="V130" s="1017"/>
      <c r="W130" s="1159" t="s">
        <v>498</v>
      </c>
      <c r="X130" s="1160"/>
      <c r="Y130" s="1160"/>
      <c r="Z130" s="1161"/>
      <c r="AA130" s="1044">
        <v>3666331</v>
      </c>
      <c r="AB130" s="1045"/>
      <c r="AC130" s="1045"/>
      <c r="AD130" s="1045"/>
      <c r="AE130" s="1046"/>
      <c r="AF130" s="1047">
        <v>3476472</v>
      </c>
      <c r="AG130" s="1045"/>
      <c r="AH130" s="1045"/>
      <c r="AI130" s="1045"/>
      <c r="AJ130" s="1046"/>
      <c r="AK130" s="1047">
        <v>3186268</v>
      </c>
      <c r="AL130" s="1045"/>
      <c r="AM130" s="1045"/>
      <c r="AN130" s="1045"/>
      <c r="AO130" s="1046"/>
      <c r="AP130" s="1162"/>
      <c r="AQ130" s="1163"/>
      <c r="AR130" s="1163"/>
      <c r="AS130" s="1163"/>
      <c r="AT130" s="1164"/>
      <c r="AU130" s="264"/>
      <c r="AV130" s="264"/>
      <c r="AW130" s="264"/>
      <c r="AX130" s="1153" t="s">
        <v>499</v>
      </c>
      <c r="AY130" s="1036"/>
      <c r="AZ130" s="1036"/>
      <c r="BA130" s="1036"/>
      <c r="BB130" s="1036"/>
      <c r="BC130" s="1036"/>
      <c r="BD130" s="1036"/>
      <c r="BE130" s="1037"/>
      <c r="BF130" s="1190">
        <v>-1</v>
      </c>
      <c r="BG130" s="1191"/>
      <c r="BH130" s="1191"/>
      <c r="BI130" s="1191"/>
      <c r="BJ130" s="1191"/>
      <c r="BK130" s="1191"/>
      <c r="BL130" s="1192"/>
      <c r="BM130" s="1190">
        <v>25</v>
      </c>
      <c r="BN130" s="1191"/>
      <c r="BO130" s="1191"/>
      <c r="BP130" s="1191"/>
      <c r="BQ130" s="1191"/>
      <c r="BR130" s="1191"/>
      <c r="BS130" s="1192"/>
      <c r="BT130" s="1190">
        <v>35</v>
      </c>
      <c r="BU130" s="1193"/>
      <c r="BV130" s="1193"/>
      <c r="BW130" s="1193"/>
      <c r="BX130" s="1193"/>
      <c r="BY130" s="1193"/>
      <c r="BZ130" s="119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95"/>
      <c r="B131" s="1196"/>
      <c r="C131" s="1196"/>
      <c r="D131" s="1196"/>
      <c r="E131" s="1196"/>
      <c r="F131" s="1196"/>
      <c r="G131" s="1196"/>
      <c r="H131" s="1196"/>
      <c r="I131" s="1196"/>
      <c r="J131" s="1196"/>
      <c r="K131" s="1196"/>
      <c r="L131" s="1196"/>
      <c r="M131" s="1196"/>
      <c r="N131" s="1196"/>
      <c r="O131" s="1196"/>
      <c r="P131" s="1196"/>
      <c r="Q131" s="1196"/>
      <c r="R131" s="1196"/>
      <c r="S131" s="1196"/>
      <c r="T131" s="1196"/>
      <c r="U131" s="1196"/>
      <c r="V131" s="1196"/>
      <c r="W131" s="1197" t="s">
        <v>500</v>
      </c>
      <c r="X131" s="1198"/>
      <c r="Y131" s="1198"/>
      <c r="Z131" s="1199"/>
      <c r="AA131" s="1091">
        <v>50033075</v>
      </c>
      <c r="AB131" s="1070"/>
      <c r="AC131" s="1070"/>
      <c r="AD131" s="1070"/>
      <c r="AE131" s="1071"/>
      <c r="AF131" s="1069">
        <v>51193374</v>
      </c>
      <c r="AG131" s="1070"/>
      <c r="AH131" s="1070"/>
      <c r="AI131" s="1070"/>
      <c r="AJ131" s="1071"/>
      <c r="AK131" s="1069">
        <v>50727824</v>
      </c>
      <c r="AL131" s="1070"/>
      <c r="AM131" s="1070"/>
      <c r="AN131" s="1070"/>
      <c r="AO131" s="1071"/>
      <c r="AP131" s="1200"/>
      <c r="AQ131" s="1201"/>
      <c r="AR131" s="1201"/>
      <c r="AS131" s="1201"/>
      <c r="AT131" s="1202"/>
      <c r="AU131" s="264"/>
      <c r="AV131" s="264"/>
      <c r="AW131" s="264"/>
      <c r="AX131" s="1172" t="s">
        <v>501</v>
      </c>
      <c r="AY131" s="1123"/>
      <c r="AZ131" s="1123"/>
      <c r="BA131" s="1123"/>
      <c r="BB131" s="1123"/>
      <c r="BC131" s="1123"/>
      <c r="BD131" s="1123"/>
      <c r="BE131" s="1124"/>
      <c r="BF131" s="1173" t="s">
        <v>502</v>
      </c>
      <c r="BG131" s="1174"/>
      <c r="BH131" s="1174"/>
      <c r="BI131" s="1174"/>
      <c r="BJ131" s="1174"/>
      <c r="BK131" s="1174"/>
      <c r="BL131" s="1175"/>
      <c r="BM131" s="1173">
        <v>350</v>
      </c>
      <c r="BN131" s="1174"/>
      <c r="BO131" s="1174"/>
      <c r="BP131" s="1174"/>
      <c r="BQ131" s="1174"/>
      <c r="BR131" s="1174"/>
      <c r="BS131" s="1175"/>
      <c r="BT131" s="1176"/>
      <c r="BU131" s="1177"/>
      <c r="BV131" s="1177"/>
      <c r="BW131" s="1177"/>
      <c r="BX131" s="1177"/>
      <c r="BY131" s="1177"/>
      <c r="BZ131" s="1178"/>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79" t="s">
        <v>503</v>
      </c>
      <c r="B132" s="1180"/>
      <c r="C132" s="1180"/>
      <c r="D132" s="1180"/>
      <c r="E132" s="1180"/>
      <c r="F132" s="1180"/>
      <c r="G132" s="1180"/>
      <c r="H132" s="1180"/>
      <c r="I132" s="1180"/>
      <c r="J132" s="1180"/>
      <c r="K132" s="1180"/>
      <c r="L132" s="1180"/>
      <c r="M132" s="1180"/>
      <c r="N132" s="1180"/>
      <c r="O132" s="1180"/>
      <c r="P132" s="1180"/>
      <c r="Q132" s="1180"/>
      <c r="R132" s="1180"/>
      <c r="S132" s="1180"/>
      <c r="T132" s="1180"/>
      <c r="U132" s="1180"/>
      <c r="V132" s="1183" t="s">
        <v>504</v>
      </c>
      <c r="W132" s="1183"/>
      <c r="X132" s="1183"/>
      <c r="Y132" s="1183"/>
      <c r="Z132" s="1184"/>
      <c r="AA132" s="1185">
        <v>7.1326817000000001E-2</v>
      </c>
      <c r="AB132" s="1186"/>
      <c r="AC132" s="1186"/>
      <c r="AD132" s="1186"/>
      <c r="AE132" s="1187"/>
      <c r="AF132" s="1188">
        <v>-1.0330308239999999</v>
      </c>
      <c r="AG132" s="1186"/>
      <c r="AH132" s="1186"/>
      <c r="AI132" s="1186"/>
      <c r="AJ132" s="1187"/>
      <c r="AK132" s="1188">
        <v>-2.262785804</v>
      </c>
      <c r="AL132" s="1186"/>
      <c r="AM132" s="1186"/>
      <c r="AN132" s="1186"/>
      <c r="AO132" s="1187"/>
      <c r="AP132" s="1085"/>
      <c r="AQ132" s="1086"/>
      <c r="AR132" s="1086"/>
      <c r="AS132" s="1086"/>
      <c r="AT132" s="118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81"/>
      <c r="B133" s="1182"/>
      <c r="C133" s="1182"/>
      <c r="D133" s="1182"/>
      <c r="E133" s="1182"/>
      <c r="F133" s="1182"/>
      <c r="G133" s="1182"/>
      <c r="H133" s="1182"/>
      <c r="I133" s="1182"/>
      <c r="J133" s="1182"/>
      <c r="K133" s="1182"/>
      <c r="L133" s="1182"/>
      <c r="M133" s="1182"/>
      <c r="N133" s="1182"/>
      <c r="O133" s="1182"/>
      <c r="P133" s="1182"/>
      <c r="Q133" s="1182"/>
      <c r="R133" s="1182"/>
      <c r="S133" s="1182"/>
      <c r="T133" s="1182"/>
      <c r="U133" s="1182"/>
      <c r="V133" s="1166" t="s">
        <v>505</v>
      </c>
      <c r="W133" s="1166"/>
      <c r="X133" s="1166"/>
      <c r="Y133" s="1166"/>
      <c r="Z133" s="1167"/>
      <c r="AA133" s="1168">
        <v>0.3</v>
      </c>
      <c r="AB133" s="1169"/>
      <c r="AC133" s="1169"/>
      <c r="AD133" s="1169"/>
      <c r="AE133" s="1170"/>
      <c r="AF133" s="1168">
        <v>-0.3</v>
      </c>
      <c r="AG133" s="1169"/>
      <c r="AH133" s="1169"/>
      <c r="AI133" s="1169"/>
      <c r="AJ133" s="1170"/>
      <c r="AK133" s="1168">
        <v>-1</v>
      </c>
      <c r="AL133" s="1169"/>
      <c r="AM133" s="1169"/>
      <c r="AN133" s="1169"/>
      <c r="AO133" s="1170"/>
      <c r="AP133" s="1115"/>
      <c r="AQ133" s="1116"/>
      <c r="AR133" s="1116"/>
      <c r="AS133" s="1116"/>
      <c r="AT133" s="1171"/>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N8U2l7WTmblH4g1CAp+i4dAqTF45wtOTEYyslKV5ts+IHhAfDU9i6yc4TyRi1TA971dQW8wXze5UlUq9RA8bw==" saltValue="logZNnyjFVPFUuTQpeX8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Layout" topLeftCell="BC76" zoomScaleNormal="85" zoomScaleSheetLayoutView="100" workbookViewId="0">
      <selection activeCell="CJ94" sqref="CJ94"/>
    </sheetView>
  </sheetViews>
  <sheetFormatPr defaultColWidth="0" defaultRowHeight="13.7" customHeight="1" zeroHeight="1" x14ac:dyDescent="0.15"/>
  <cols>
    <col min="1" max="120" width="2.75" style="271" customWidth="1"/>
    <col min="121" max="121" width="0" style="270" hidden="1" customWidth="1"/>
    <col min="122" max="16384" width="9" style="270" hidden="1"/>
  </cols>
  <sheetData>
    <row r="1" spans="1:120" ht="13.5"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70"/>
    </row>
    <row r="17" spans="119:120" ht="13.5" x14ac:dyDescent="0.15">
      <c r="DP17" s="270"/>
    </row>
    <row r="18" spans="119:120" ht="13.5" x14ac:dyDescent="0.15"/>
    <row r="19" spans="119:120" ht="13.5" x14ac:dyDescent="0.15"/>
    <row r="20" spans="119:120" ht="13.5" x14ac:dyDescent="0.15">
      <c r="DO20" s="270"/>
      <c r="DP20" s="270"/>
    </row>
    <row r="21" spans="119:120" ht="13.5" x14ac:dyDescent="0.15">
      <c r="DP21" s="270"/>
    </row>
    <row r="22" spans="119:120" ht="13.5" x14ac:dyDescent="0.15"/>
    <row r="23" spans="119:120" ht="13.5" x14ac:dyDescent="0.15">
      <c r="DO23" s="270"/>
      <c r="DP23" s="270"/>
    </row>
    <row r="24" spans="119:120" ht="13.5" x14ac:dyDescent="0.15">
      <c r="DP24" s="270"/>
    </row>
    <row r="25" spans="119:120" ht="13.5" x14ac:dyDescent="0.15">
      <c r="DP25" s="270"/>
    </row>
    <row r="26" spans="119:120" ht="13.5" x14ac:dyDescent="0.15">
      <c r="DO26" s="270"/>
      <c r="DP26" s="270"/>
    </row>
    <row r="27" spans="119:120" ht="13.5" x14ac:dyDescent="0.15"/>
    <row r="28" spans="119:120" ht="13.5" x14ac:dyDescent="0.15">
      <c r="DO28" s="270"/>
      <c r="DP28" s="270"/>
    </row>
    <row r="29" spans="119:120" ht="13.5" x14ac:dyDescent="0.15">
      <c r="DP29" s="270"/>
    </row>
    <row r="30" spans="119:120" ht="13.5" x14ac:dyDescent="0.15"/>
    <row r="31" spans="119:120" ht="13.5" x14ac:dyDescent="0.15">
      <c r="DO31" s="270"/>
      <c r="DP31" s="270"/>
    </row>
    <row r="32" spans="119:120" ht="13.5" x14ac:dyDescent="0.15"/>
    <row r="33" spans="98:120" ht="13.5" x14ac:dyDescent="0.15">
      <c r="DO33" s="270"/>
      <c r="DP33" s="270"/>
    </row>
    <row r="34" spans="98:120" ht="13.5" x14ac:dyDescent="0.15">
      <c r="DM34" s="270"/>
    </row>
    <row r="35" spans="98:120" ht="13.5" x14ac:dyDescent="0.15">
      <c r="CT35" s="270"/>
      <c r="CU35" s="270"/>
      <c r="CV35" s="270"/>
      <c r="CY35" s="270"/>
      <c r="CZ35" s="270"/>
      <c r="DA35" s="270"/>
      <c r="DD35" s="270"/>
      <c r="DE35" s="270"/>
      <c r="DF35" s="270"/>
      <c r="DI35" s="270"/>
      <c r="DJ35" s="270"/>
      <c r="DK35" s="270"/>
      <c r="DM35" s="270"/>
      <c r="DN35" s="270"/>
      <c r="DO35" s="270"/>
      <c r="DP35" s="270"/>
    </row>
    <row r="36" spans="98:120" ht="13.5" x14ac:dyDescent="0.15"/>
    <row r="37" spans="98:120" ht="13.5" x14ac:dyDescent="0.15">
      <c r="CW37" s="270"/>
      <c r="DB37" s="270"/>
      <c r="DG37" s="270"/>
      <c r="DL37" s="270"/>
      <c r="DP37" s="270"/>
    </row>
    <row r="38" spans="98:120" ht="13.5"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70"/>
      <c r="DO49" s="270"/>
      <c r="DP49" s="270"/>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70"/>
      <c r="CS63" s="270"/>
      <c r="CX63" s="270"/>
      <c r="DC63" s="270"/>
      <c r="DH63" s="270"/>
    </row>
    <row r="64" spans="22:120" ht="13.5" x14ac:dyDescent="0.15">
      <c r="V64" s="270"/>
    </row>
    <row r="65" spans="15:120" ht="13.5"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5" x14ac:dyDescent="0.15">
      <c r="Q66" s="270"/>
      <c r="S66" s="270"/>
      <c r="U66" s="270"/>
      <c r="DM66" s="270"/>
    </row>
    <row r="67" spans="15:120" ht="13.5"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5" x14ac:dyDescent="0.15"/>
    <row r="69" spans="15:120" ht="13.5" x14ac:dyDescent="0.15"/>
    <row r="70" spans="15:120" ht="13.5" x14ac:dyDescent="0.15"/>
    <row r="71" spans="15:120" ht="13.5" x14ac:dyDescent="0.15"/>
    <row r="72" spans="15:120" ht="13.5" x14ac:dyDescent="0.15">
      <c r="DP72" s="270"/>
    </row>
    <row r="73" spans="15:120" ht="13.5" x14ac:dyDescent="0.15">
      <c r="DP73" s="270"/>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70"/>
      <c r="CX96" s="270"/>
      <c r="DC96" s="270"/>
      <c r="DH96" s="270"/>
    </row>
    <row r="97" spans="24:120" ht="13.5" x14ac:dyDescent="0.15">
      <c r="CS97" s="270"/>
      <c r="CX97" s="270"/>
      <c r="DC97" s="270"/>
      <c r="DH97" s="270"/>
      <c r="DP97" s="271" t="s">
        <v>506</v>
      </c>
    </row>
    <row r="98" spans="24:120" ht="13.5" hidden="1" x14ac:dyDescent="0.15">
      <c r="CS98" s="270"/>
      <c r="CX98" s="270"/>
      <c r="DC98" s="270"/>
      <c r="DH98" s="270"/>
    </row>
    <row r="99" spans="24:120" ht="13.5" hidden="1" x14ac:dyDescent="0.15">
      <c r="CS99" s="270"/>
      <c r="CX99" s="270"/>
      <c r="DC99" s="270"/>
      <c r="DH99" s="270"/>
    </row>
    <row r="100" spans="24:120" ht="13.5"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t="13.5" hidden="1" x14ac:dyDescent="0.15">
      <c r="CT103" s="270"/>
      <c r="CV103" s="270"/>
      <c r="CW103" s="270"/>
      <c r="CY103" s="270"/>
      <c r="DA103" s="270"/>
      <c r="DB103" s="270"/>
      <c r="DD103" s="270"/>
      <c r="DF103" s="270"/>
      <c r="DG103" s="270"/>
      <c r="DI103" s="270"/>
      <c r="DK103" s="270"/>
      <c r="DL103" s="270"/>
      <c r="DM103" s="270"/>
      <c r="DN103" s="270"/>
      <c r="DO103" s="270"/>
      <c r="DP103" s="270"/>
    </row>
    <row r="104" spans="24:120" ht="13.5" hidden="1" x14ac:dyDescent="0.15">
      <c r="CV104" s="270"/>
      <c r="CW104" s="270"/>
      <c r="DA104" s="270"/>
      <c r="DB104" s="270"/>
      <c r="DF104" s="270"/>
      <c r="DG104" s="270"/>
      <c r="DK104" s="270"/>
      <c r="DL104" s="270"/>
      <c r="DN104" s="270"/>
      <c r="DO104" s="270"/>
      <c r="DP104" s="270"/>
    </row>
    <row r="105" spans="24:120" ht="12.75" hidden="1" customHeight="1" x14ac:dyDescent="0.15"/>
    <row r="106" spans="24:120" ht="13.5" hidden="1" x14ac:dyDescent="0.15"/>
    <row r="107" spans="24:120" ht="13.5" hidden="1" x14ac:dyDescent="0.15"/>
    <row r="108" spans="24:120" ht="13.5" hidden="1" x14ac:dyDescent="0.15"/>
    <row r="109" spans="24:120" ht="13.5" hidden="1" x14ac:dyDescent="0.15"/>
    <row r="110" spans="24:120" ht="13.5" hidden="1" x14ac:dyDescent="0.15"/>
  </sheetData>
  <sheetProtection algorithmName="SHA-512" hashValue="3gp0DSERgO/6PIKTei1epCoSS6Twln322mRz9UUG38/dXHVKzxkJF5iHXfPMMMwVP2AHS+3cP6ZYdOFeeLkPtA==" saltValue="j4Lxq8QE9teAC2HzZr6f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7" customHeight="1" zeroHeight="1" x14ac:dyDescent="0.15"/>
  <cols>
    <col min="1" max="116" width="2.625" style="271" customWidth="1"/>
    <col min="117" max="16384" width="9" style="270" hidden="1"/>
  </cols>
  <sheetData>
    <row r="1" spans="2:116" ht="13.5"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5" x14ac:dyDescent="0.15"/>
    <row r="3" spans="2:116" ht="13.5" x14ac:dyDescent="0.15"/>
    <row r="4" spans="2:116" ht="13.5"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5"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5" x14ac:dyDescent="0.15"/>
    <row r="20" spans="9:116" ht="13.5" x14ac:dyDescent="0.15"/>
    <row r="21" spans="9:116" ht="13.5" x14ac:dyDescent="0.15">
      <c r="DL21" s="270"/>
    </row>
    <row r="22" spans="9:116" ht="13.5" x14ac:dyDescent="0.15">
      <c r="DI22" s="270"/>
      <c r="DJ22" s="270"/>
      <c r="DK22" s="270"/>
      <c r="DL22" s="270"/>
    </row>
    <row r="23" spans="9:116" ht="13.5" x14ac:dyDescent="0.15">
      <c r="CY23" s="270"/>
      <c r="CZ23" s="270"/>
      <c r="DA23" s="270"/>
      <c r="DB23" s="270"/>
      <c r="DC23" s="270"/>
      <c r="DD23" s="270"/>
      <c r="DE23" s="270"/>
      <c r="DF23" s="270"/>
      <c r="DG23" s="270"/>
      <c r="DH23" s="270"/>
      <c r="DI23" s="270"/>
      <c r="DJ23" s="270"/>
      <c r="DK23" s="270"/>
      <c r="DL23" s="270"/>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70"/>
      <c r="DA35" s="270"/>
      <c r="DB35" s="270"/>
      <c r="DC35" s="270"/>
      <c r="DD35" s="270"/>
      <c r="DE35" s="270"/>
      <c r="DF35" s="270"/>
      <c r="DG35" s="270"/>
      <c r="DH35" s="270"/>
      <c r="DI35" s="270"/>
      <c r="DJ35" s="270"/>
      <c r="DK35" s="270"/>
      <c r="DL35" s="270"/>
    </row>
    <row r="36" spans="15:116" ht="13.5" x14ac:dyDescent="0.15"/>
    <row r="37" spans="15:116" ht="13.5" x14ac:dyDescent="0.15">
      <c r="DL37" s="270"/>
    </row>
    <row r="38" spans="15:116" ht="13.5" x14ac:dyDescent="0.15">
      <c r="DI38" s="270"/>
      <c r="DJ38" s="270"/>
      <c r="DK38" s="270"/>
      <c r="DL38" s="270"/>
    </row>
    <row r="39" spans="15:116" ht="13.5" x14ac:dyDescent="0.15"/>
    <row r="40" spans="15:116" ht="13.5" x14ac:dyDescent="0.15"/>
    <row r="41" spans="15:116" ht="13.5" x14ac:dyDescent="0.15"/>
    <row r="42" spans="15:116" ht="13.5" x14ac:dyDescent="0.15"/>
    <row r="43" spans="15:116" ht="13.5"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5" x14ac:dyDescent="0.15">
      <c r="DL44" s="270"/>
    </row>
    <row r="45" spans="15:116" ht="13.5" x14ac:dyDescent="0.15"/>
    <row r="46" spans="15:116" ht="13.5" x14ac:dyDescent="0.15">
      <c r="DA46" s="270"/>
      <c r="DB46" s="270"/>
      <c r="DC46" s="270"/>
      <c r="DD46" s="270"/>
      <c r="DE46" s="270"/>
      <c r="DF46" s="270"/>
      <c r="DG46" s="270"/>
      <c r="DH46" s="270"/>
      <c r="DI46" s="270"/>
      <c r="DJ46" s="270"/>
      <c r="DK46" s="270"/>
      <c r="DL46" s="270"/>
    </row>
    <row r="47" spans="15:116" ht="13.5" x14ac:dyDescent="0.15"/>
    <row r="48" spans="15:116" ht="13.5" x14ac:dyDescent="0.15"/>
    <row r="49" spans="104:116" ht="13.5" x14ac:dyDescent="0.15"/>
    <row r="50" spans="104:116" ht="13.5" x14ac:dyDescent="0.15">
      <c r="CZ50" s="270"/>
      <c r="DA50" s="270"/>
      <c r="DB50" s="270"/>
      <c r="DC50" s="270"/>
      <c r="DD50" s="270"/>
      <c r="DE50" s="270"/>
      <c r="DF50" s="270"/>
      <c r="DG50" s="270"/>
      <c r="DH50" s="270"/>
      <c r="DI50" s="270"/>
      <c r="DJ50" s="270"/>
      <c r="DK50" s="270"/>
      <c r="DL50" s="270"/>
    </row>
    <row r="51" spans="104:116" ht="13.5" x14ac:dyDescent="0.15"/>
    <row r="52" spans="104:116" ht="13.5" x14ac:dyDescent="0.15"/>
    <row r="53" spans="104:116" ht="13.5" x14ac:dyDescent="0.15">
      <c r="DL53" s="270"/>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70"/>
      <c r="DD67" s="270"/>
      <c r="DE67" s="270"/>
      <c r="DF67" s="270"/>
      <c r="DG67" s="270"/>
      <c r="DH67" s="270"/>
      <c r="DI67" s="270"/>
      <c r="DJ67" s="270"/>
      <c r="DK67" s="270"/>
      <c r="DL67" s="270"/>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7" hidden="1" customHeight="1" x14ac:dyDescent="0.15"/>
    <row r="91" ht="13.7" hidden="1" customHeight="1" x14ac:dyDescent="0.15"/>
    <row r="92" ht="13.7" hidden="1" customHeight="1" x14ac:dyDescent="0.15"/>
    <row r="93" ht="13.7" hidden="1" customHeight="1" x14ac:dyDescent="0.15"/>
    <row r="94" ht="13.7" hidden="1" customHeight="1" x14ac:dyDescent="0.15"/>
    <row r="95" ht="13.7" hidden="1" customHeight="1" x14ac:dyDescent="0.15"/>
    <row r="96" ht="13.7" hidden="1" customHeight="1" x14ac:dyDescent="0.15"/>
    <row r="97" ht="13.7" hidden="1" customHeight="1" x14ac:dyDescent="0.15"/>
    <row r="98" ht="13.7" hidden="1" customHeight="1" x14ac:dyDescent="0.15"/>
    <row r="99" ht="13.7" hidden="1" customHeight="1" x14ac:dyDescent="0.15"/>
    <row r="100" ht="13.7" hidden="1" customHeight="1" x14ac:dyDescent="0.15"/>
    <row r="101" ht="13.7" hidden="1" customHeight="1" x14ac:dyDescent="0.15"/>
    <row r="102" ht="13.7" hidden="1" customHeight="1" x14ac:dyDescent="0.15"/>
    <row r="103" ht="13.7" hidden="1" customHeight="1" x14ac:dyDescent="0.15"/>
  </sheetData>
  <sheetProtection algorithmName="SHA-512" hashValue="ye/eX6mIsX+byXBbdT2ezV0MB//zqbuIulloDuSPpWf2aBsZyD50ZwiNbATgqattXEjPH+lcPa3WlVqyspuV5g==" saltValue="DPfFlFUyGUDA1nPXMLKH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7"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ht="13.5" x14ac:dyDescent="0.15">
      <c r="AS1" s="273"/>
      <c r="AT1" s="273"/>
    </row>
    <row r="2" spans="1:46" ht="13.5" x14ac:dyDescent="0.15">
      <c r="AS2" s="273"/>
      <c r="AT2" s="273"/>
    </row>
    <row r="3" spans="1:46" ht="13.5" x14ac:dyDescent="0.15">
      <c r="AS3" s="273"/>
      <c r="AT3" s="273"/>
    </row>
    <row r="4" spans="1:46" ht="13.5"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5"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ht="13.5"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206" t="s">
        <v>509</v>
      </c>
      <c r="AP7" s="283"/>
      <c r="AQ7" s="284" t="s">
        <v>510</v>
      </c>
      <c r="AR7" s="285"/>
    </row>
    <row r="8" spans="1:46" ht="13.5"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07"/>
      <c r="AP8" s="289" t="s">
        <v>511</v>
      </c>
      <c r="AQ8" s="290" t="s">
        <v>512</v>
      </c>
      <c r="AR8" s="291" t="s">
        <v>513</v>
      </c>
    </row>
    <row r="9" spans="1:46" ht="13.5"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514</v>
      </c>
      <c r="AL9" s="1209"/>
      <c r="AM9" s="1209"/>
      <c r="AN9" s="1210"/>
      <c r="AO9" s="292">
        <v>16078851</v>
      </c>
      <c r="AP9" s="292">
        <v>81979</v>
      </c>
      <c r="AQ9" s="293">
        <v>62872</v>
      </c>
      <c r="AR9" s="294">
        <v>30.4</v>
      </c>
    </row>
    <row r="10" spans="1:46" ht="13.5"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515</v>
      </c>
      <c r="AL10" s="1209"/>
      <c r="AM10" s="1209"/>
      <c r="AN10" s="1210"/>
      <c r="AO10" s="295">
        <v>118621</v>
      </c>
      <c r="AP10" s="295">
        <v>605</v>
      </c>
      <c r="AQ10" s="296">
        <v>1100</v>
      </c>
      <c r="AR10" s="297">
        <v>-45</v>
      </c>
    </row>
    <row r="11" spans="1:46" ht="13.7"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516</v>
      </c>
      <c r="AL11" s="1209"/>
      <c r="AM11" s="1209"/>
      <c r="AN11" s="1210"/>
      <c r="AO11" s="295">
        <v>254831</v>
      </c>
      <c r="AP11" s="295">
        <v>1299</v>
      </c>
      <c r="AQ11" s="296">
        <v>909</v>
      </c>
      <c r="AR11" s="297">
        <v>42.9</v>
      </c>
    </row>
    <row r="12" spans="1:46" ht="13.7"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517</v>
      </c>
      <c r="AL12" s="1209"/>
      <c r="AM12" s="1209"/>
      <c r="AN12" s="1210"/>
      <c r="AO12" s="295" t="s">
        <v>518</v>
      </c>
      <c r="AP12" s="295" t="s">
        <v>518</v>
      </c>
      <c r="AQ12" s="296" t="s">
        <v>518</v>
      </c>
      <c r="AR12" s="297" t="s">
        <v>518</v>
      </c>
    </row>
    <row r="13" spans="1:46" ht="13.7"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519</v>
      </c>
      <c r="AL13" s="1209"/>
      <c r="AM13" s="1209"/>
      <c r="AN13" s="1210"/>
      <c r="AO13" s="295" t="s">
        <v>518</v>
      </c>
      <c r="AP13" s="295" t="s">
        <v>518</v>
      </c>
      <c r="AQ13" s="296" t="s">
        <v>518</v>
      </c>
      <c r="AR13" s="297" t="s">
        <v>518</v>
      </c>
    </row>
    <row r="14" spans="1:46" ht="13.7"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520</v>
      </c>
      <c r="AL14" s="1209"/>
      <c r="AM14" s="1209"/>
      <c r="AN14" s="1210"/>
      <c r="AO14" s="295">
        <v>683116</v>
      </c>
      <c r="AP14" s="295">
        <v>3483</v>
      </c>
      <c r="AQ14" s="296">
        <v>2296</v>
      </c>
      <c r="AR14" s="297">
        <v>51.7</v>
      </c>
    </row>
    <row r="15" spans="1:46" ht="13.7"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521</v>
      </c>
      <c r="AL15" s="1209"/>
      <c r="AM15" s="1209"/>
      <c r="AN15" s="1210"/>
      <c r="AO15" s="295">
        <v>276676</v>
      </c>
      <c r="AP15" s="295">
        <v>1411</v>
      </c>
      <c r="AQ15" s="296">
        <v>1417</v>
      </c>
      <c r="AR15" s="297">
        <v>-0.4</v>
      </c>
    </row>
    <row r="16" spans="1:46" ht="13.5"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522</v>
      </c>
      <c r="AL16" s="1212"/>
      <c r="AM16" s="1212"/>
      <c r="AN16" s="1213"/>
      <c r="AO16" s="295">
        <v>-822690</v>
      </c>
      <c r="AP16" s="295">
        <v>-4195</v>
      </c>
      <c r="AQ16" s="296">
        <v>-4503</v>
      </c>
      <c r="AR16" s="297">
        <v>-6.8</v>
      </c>
    </row>
    <row r="17" spans="1:46" ht="13.5"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184</v>
      </c>
      <c r="AL17" s="1212"/>
      <c r="AM17" s="1212"/>
      <c r="AN17" s="1213"/>
      <c r="AO17" s="295">
        <v>16589405</v>
      </c>
      <c r="AP17" s="295">
        <v>84582</v>
      </c>
      <c r="AQ17" s="296">
        <v>64090</v>
      </c>
      <c r="AR17" s="297">
        <v>32</v>
      </c>
    </row>
    <row r="18" spans="1:46" ht="13.5"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5"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ht="13.5"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ht="13.5"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527</v>
      </c>
      <c r="AL21" s="1204"/>
      <c r="AM21" s="1204"/>
      <c r="AN21" s="1205"/>
      <c r="AO21" s="307">
        <v>8.41</v>
      </c>
      <c r="AP21" s="308">
        <v>6.17</v>
      </c>
      <c r="AQ21" s="309">
        <v>2.2400000000000002</v>
      </c>
      <c r="AR21" s="278"/>
      <c r="AS21" s="310"/>
      <c r="AT21" s="306"/>
    </row>
    <row r="22" spans="1:46" s="311" customFormat="1" ht="13.5"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528</v>
      </c>
      <c r="AL22" s="1204"/>
      <c r="AM22" s="1204"/>
      <c r="AN22" s="1205"/>
      <c r="AO22" s="312">
        <v>99.2</v>
      </c>
      <c r="AP22" s="313">
        <v>99.6</v>
      </c>
      <c r="AQ22" s="314">
        <v>-0.4</v>
      </c>
      <c r="AR22" s="298"/>
      <c r="AS22" s="310"/>
      <c r="AT22" s="306"/>
    </row>
    <row r="23" spans="1:46" s="311" customFormat="1" ht="13.5"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5"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5"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5"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5"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5"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ht="13.5"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206" t="s">
        <v>509</v>
      </c>
      <c r="AP30" s="283"/>
      <c r="AQ30" s="284" t="s">
        <v>510</v>
      </c>
      <c r="AR30" s="285"/>
    </row>
    <row r="31" spans="1:46" ht="13.5"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07"/>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9" t="s">
        <v>533</v>
      </c>
      <c r="AL32" s="1220"/>
      <c r="AM32" s="1220"/>
      <c r="AN32" s="1221"/>
      <c r="AO32" s="322">
        <v>1793466</v>
      </c>
      <c r="AP32" s="322">
        <v>9144</v>
      </c>
      <c r="AQ32" s="323">
        <v>6256</v>
      </c>
      <c r="AR32" s="324">
        <v>46.2</v>
      </c>
    </row>
    <row r="33" spans="1:46" ht="13.7"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9" t="s">
        <v>534</v>
      </c>
      <c r="AL33" s="1220"/>
      <c r="AM33" s="1220"/>
      <c r="AN33" s="1221"/>
      <c r="AO33" s="322" t="s">
        <v>518</v>
      </c>
      <c r="AP33" s="322" t="s">
        <v>518</v>
      </c>
      <c r="AQ33" s="323" t="s">
        <v>518</v>
      </c>
      <c r="AR33" s="324" t="s">
        <v>518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9" t="s">
        <v>535</v>
      </c>
      <c r="AL34" s="1220"/>
      <c r="AM34" s="1220"/>
      <c r="AN34" s="1221"/>
      <c r="AO34" s="322">
        <v>66633</v>
      </c>
      <c r="AP34" s="322">
        <v>340</v>
      </c>
      <c r="AQ34" s="323">
        <v>301</v>
      </c>
      <c r="AR34" s="324">
        <v>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9" t="s">
        <v>536</v>
      </c>
      <c r="AL35" s="1220"/>
      <c r="AM35" s="1220"/>
      <c r="AN35" s="1221"/>
      <c r="AO35" s="322">
        <v>119092</v>
      </c>
      <c r="AP35" s="322">
        <v>607</v>
      </c>
      <c r="AQ35" s="323">
        <v>32</v>
      </c>
      <c r="AR35" s="324">
        <v>1796.9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9" t="s">
        <v>537</v>
      </c>
      <c r="AL36" s="1220"/>
      <c r="AM36" s="1220"/>
      <c r="AN36" s="1221"/>
      <c r="AO36" s="322">
        <v>68478</v>
      </c>
      <c r="AP36" s="322">
        <v>349</v>
      </c>
      <c r="AQ36" s="323">
        <v>285</v>
      </c>
      <c r="AR36" s="324">
        <v>22.5</v>
      </c>
    </row>
    <row r="37" spans="1:46" ht="13.7"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9" t="s">
        <v>538</v>
      </c>
      <c r="AL37" s="1220"/>
      <c r="AM37" s="1220"/>
      <c r="AN37" s="1221"/>
      <c r="AO37" s="322">
        <v>28760</v>
      </c>
      <c r="AP37" s="322">
        <v>147</v>
      </c>
      <c r="AQ37" s="323">
        <v>2213</v>
      </c>
      <c r="AR37" s="324">
        <v>-93.4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22" t="s">
        <v>539</v>
      </c>
      <c r="AL38" s="1223"/>
      <c r="AM38" s="1223"/>
      <c r="AN38" s="1224"/>
      <c r="AO38" s="325" t="s">
        <v>518</v>
      </c>
      <c r="AP38" s="325" t="s">
        <v>518</v>
      </c>
      <c r="AQ38" s="326" t="s">
        <v>518</v>
      </c>
      <c r="AR38" s="314" t="s">
        <v>518</v>
      </c>
      <c r="AS38" s="321"/>
    </row>
    <row r="39" spans="1:46" ht="13.5"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22" t="s">
        <v>540</v>
      </c>
      <c r="AL39" s="1223"/>
      <c r="AM39" s="1223"/>
      <c r="AN39" s="1224"/>
      <c r="AO39" s="322">
        <v>-38023</v>
      </c>
      <c r="AP39" s="322">
        <v>-194</v>
      </c>
      <c r="AQ39" s="323">
        <v>-15</v>
      </c>
      <c r="AR39" s="324">
        <v>1193.3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9" t="s">
        <v>541</v>
      </c>
      <c r="AL40" s="1220"/>
      <c r="AM40" s="1220"/>
      <c r="AN40" s="1221"/>
      <c r="AO40" s="322" t="s">
        <v>518</v>
      </c>
      <c r="AP40" s="322" t="s">
        <v>518</v>
      </c>
      <c r="AQ40" s="323" t="s">
        <v>518</v>
      </c>
      <c r="AR40" s="324" t="s">
        <v>518</v>
      </c>
      <c r="AS40" s="321"/>
    </row>
    <row r="41" spans="1:46" ht="13.5"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25" t="s">
        <v>299</v>
      </c>
      <c r="AL41" s="1226"/>
      <c r="AM41" s="1226"/>
      <c r="AN41" s="1227"/>
      <c r="AO41" s="322">
        <v>2038406</v>
      </c>
      <c r="AP41" s="322">
        <v>10393</v>
      </c>
      <c r="AQ41" s="323">
        <v>9072</v>
      </c>
      <c r="AR41" s="324">
        <v>14.6</v>
      </c>
      <c r="AS41" s="321"/>
    </row>
    <row r="42" spans="1:46" ht="13.5"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ht="13.5"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5"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5"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5"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5"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7"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14" t="s">
        <v>509</v>
      </c>
      <c r="AN49" s="1216" t="s">
        <v>545</v>
      </c>
      <c r="AO49" s="1217"/>
      <c r="AP49" s="1217"/>
      <c r="AQ49" s="1217"/>
      <c r="AR49" s="1218"/>
    </row>
    <row r="50" spans="1:44" ht="13.5"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15"/>
      <c r="AN50" s="338" t="s">
        <v>546</v>
      </c>
      <c r="AO50" s="339" t="s">
        <v>547</v>
      </c>
      <c r="AP50" s="340" t="s">
        <v>548</v>
      </c>
      <c r="AQ50" s="341" t="s">
        <v>549</v>
      </c>
      <c r="AR50" s="342" t="s">
        <v>550</v>
      </c>
    </row>
    <row r="51" spans="1:44" ht="13.5"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5687714</v>
      </c>
      <c r="AN51" s="344">
        <v>30287</v>
      </c>
      <c r="AO51" s="345">
        <v>1.8</v>
      </c>
      <c r="AP51" s="346">
        <v>36861</v>
      </c>
      <c r="AQ51" s="347">
        <v>-2.1</v>
      </c>
      <c r="AR51" s="348">
        <v>3.9</v>
      </c>
    </row>
    <row r="52" spans="1:44" ht="13.5"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3872074</v>
      </c>
      <c r="AN52" s="352">
        <v>20619</v>
      </c>
      <c r="AO52" s="353">
        <v>-16.2</v>
      </c>
      <c r="AP52" s="354">
        <v>23990</v>
      </c>
      <c r="AQ52" s="355">
        <v>-6.8</v>
      </c>
      <c r="AR52" s="356">
        <v>-9.4</v>
      </c>
    </row>
    <row r="53" spans="1:44" ht="13.5"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8197103</v>
      </c>
      <c r="AN53" s="344">
        <v>43189</v>
      </c>
      <c r="AO53" s="345">
        <v>42.6</v>
      </c>
      <c r="AP53" s="346">
        <v>47064</v>
      </c>
      <c r="AQ53" s="347">
        <v>27.7</v>
      </c>
      <c r="AR53" s="348">
        <v>14.9</v>
      </c>
    </row>
    <row r="54" spans="1:44" ht="13.5"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6627252</v>
      </c>
      <c r="AN54" s="352">
        <v>34918</v>
      </c>
      <c r="AO54" s="353">
        <v>69.3</v>
      </c>
      <c r="AP54" s="354">
        <v>32508</v>
      </c>
      <c r="AQ54" s="355">
        <v>35.5</v>
      </c>
      <c r="AR54" s="356">
        <v>33.799999999999997</v>
      </c>
    </row>
    <row r="55" spans="1:44" ht="13.5"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6211301</v>
      </c>
      <c r="AN55" s="344">
        <v>32393</v>
      </c>
      <c r="AO55" s="345">
        <v>-25</v>
      </c>
      <c r="AP55" s="346">
        <v>43773</v>
      </c>
      <c r="AQ55" s="347">
        <v>-7</v>
      </c>
      <c r="AR55" s="348">
        <v>-18</v>
      </c>
    </row>
    <row r="56" spans="1:44" ht="13.5"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4670734</v>
      </c>
      <c r="AN56" s="352">
        <v>24359</v>
      </c>
      <c r="AO56" s="353">
        <v>-30.2</v>
      </c>
      <c r="AP56" s="354">
        <v>30346</v>
      </c>
      <c r="AQ56" s="355">
        <v>-6.7</v>
      </c>
      <c r="AR56" s="356">
        <v>-23.5</v>
      </c>
    </row>
    <row r="57" spans="1:44" ht="13.5"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6978669</v>
      </c>
      <c r="AN57" s="344">
        <v>36006</v>
      </c>
      <c r="AO57" s="345">
        <v>11.2</v>
      </c>
      <c r="AP57" s="346">
        <v>51565</v>
      </c>
      <c r="AQ57" s="347">
        <v>17.8</v>
      </c>
      <c r="AR57" s="348">
        <v>-6.6</v>
      </c>
    </row>
    <row r="58" spans="1:44" ht="13.5"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6187986</v>
      </c>
      <c r="AN58" s="352">
        <v>31926</v>
      </c>
      <c r="AO58" s="353">
        <v>31.1</v>
      </c>
      <c r="AP58" s="354">
        <v>35359</v>
      </c>
      <c r="AQ58" s="355">
        <v>16.5</v>
      </c>
      <c r="AR58" s="356">
        <v>14.6</v>
      </c>
    </row>
    <row r="59" spans="1:44" ht="13.5"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9989351</v>
      </c>
      <c r="AN59" s="344">
        <v>50931</v>
      </c>
      <c r="AO59" s="345">
        <v>41.5</v>
      </c>
      <c r="AP59" s="346">
        <v>46686</v>
      </c>
      <c r="AQ59" s="347">
        <v>-9.5</v>
      </c>
      <c r="AR59" s="348">
        <v>51</v>
      </c>
    </row>
    <row r="60" spans="1:44" ht="13.5"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7659103</v>
      </c>
      <c r="AN60" s="352">
        <v>39050</v>
      </c>
      <c r="AO60" s="353">
        <v>22.3</v>
      </c>
      <c r="AP60" s="354">
        <v>32595</v>
      </c>
      <c r="AQ60" s="355">
        <v>-7.8</v>
      </c>
      <c r="AR60" s="356">
        <v>30.1</v>
      </c>
    </row>
    <row r="61" spans="1:44" ht="13.5"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7412828</v>
      </c>
      <c r="AN61" s="359">
        <v>38561</v>
      </c>
      <c r="AO61" s="360">
        <v>14.4</v>
      </c>
      <c r="AP61" s="361">
        <v>45190</v>
      </c>
      <c r="AQ61" s="362">
        <v>5.4</v>
      </c>
      <c r="AR61" s="348">
        <v>9</v>
      </c>
    </row>
    <row r="62" spans="1:44" ht="13.5"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5803430</v>
      </c>
      <c r="AN62" s="352">
        <v>30174</v>
      </c>
      <c r="AO62" s="353">
        <v>15.3</v>
      </c>
      <c r="AP62" s="354">
        <v>30960</v>
      </c>
      <c r="AQ62" s="355">
        <v>6.1</v>
      </c>
      <c r="AR62" s="356">
        <v>9.1999999999999993</v>
      </c>
    </row>
    <row r="63" spans="1:44" ht="13.5"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5"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5"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5"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7" hidden="1" customHeight="1" x14ac:dyDescent="0.15">
      <c r="AK67" s="273"/>
      <c r="AL67" s="273"/>
      <c r="AM67" s="273"/>
      <c r="AN67" s="273"/>
      <c r="AO67" s="273"/>
      <c r="AP67" s="273"/>
      <c r="AQ67" s="273"/>
      <c r="AR67" s="273"/>
      <c r="AS67" s="273"/>
      <c r="AT67" s="273"/>
    </row>
    <row r="68" spans="1:46" ht="13.7" hidden="1" customHeight="1" x14ac:dyDescent="0.15">
      <c r="AK68" s="273"/>
      <c r="AL68" s="273"/>
      <c r="AM68" s="273"/>
      <c r="AN68" s="273"/>
      <c r="AO68" s="273"/>
      <c r="AP68" s="273"/>
      <c r="AQ68" s="273"/>
      <c r="AR68" s="273"/>
    </row>
    <row r="69" spans="1:46" ht="13.7" hidden="1" customHeight="1" x14ac:dyDescent="0.15">
      <c r="AK69" s="273"/>
      <c r="AL69" s="273"/>
      <c r="AM69" s="273"/>
      <c r="AN69" s="273"/>
      <c r="AO69" s="273"/>
      <c r="AP69" s="273"/>
      <c r="AQ69" s="273"/>
      <c r="AR69" s="273"/>
    </row>
    <row r="70" spans="1:46" ht="13.5" hidden="1" x14ac:dyDescent="0.15">
      <c r="AK70" s="273"/>
      <c r="AL70" s="273"/>
      <c r="AM70" s="273"/>
      <c r="AN70" s="273"/>
      <c r="AO70" s="273"/>
      <c r="AP70" s="273"/>
      <c r="AQ70" s="273"/>
      <c r="AR70" s="273"/>
    </row>
    <row r="71" spans="1:46" ht="13.5" hidden="1" x14ac:dyDescent="0.15">
      <c r="AK71" s="273"/>
      <c r="AL71" s="273"/>
      <c r="AM71" s="273"/>
      <c r="AN71" s="273"/>
      <c r="AO71" s="273"/>
      <c r="AP71" s="273"/>
      <c r="AQ71" s="273"/>
      <c r="AR71" s="273"/>
    </row>
    <row r="72" spans="1:46" ht="13.5" hidden="1" x14ac:dyDescent="0.15">
      <c r="AK72" s="273"/>
      <c r="AL72" s="273"/>
      <c r="AM72" s="273"/>
      <c r="AN72" s="273"/>
      <c r="AO72" s="273"/>
      <c r="AP72" s="273"/>
      <c r="AQ72" s="273"/>
      <c r="AR72" s="273"/>
    </row>
    <row r="73" spans="1:46" ht="13.5" hidden="1" x14ac:dyDescent="0.15">
      <c r="AK73" s="273"/>
      <c r="AL73" s="273"/>
      <c r="AM73" s="273"/>
      <c r="AN73" s="273"/>
      <c r="AO73" s="273"/>
      <c r="AP73" s="273"/>
      <c r="AQ73" s="273"/>
      <c r="AR73" s="273"/>
    </row>
    <row r="74" spans="1:46" ht="13.5" hidden="1" x14ac:dyDescent="0.15"/>
  </sheetData>
  <sheetProtection algorithmName="SHA-512" hashValue="6YmHrKX6qdMEsRwxKU72CV93PN8mC1rgb0HfSIxNNVCb0RTXAuY8WNhRgh5ALpNxOcYOQQSAcx+rK1eSF3eVGA==" saltValue="59EBiYOpOGD2bj9p5ILG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Layout" zoomScaleNormal="100" zoomScaleSheetLayoutView="55" workbookViewId="0"/>
  </sheetViews>
  <sheetFormatPr defaultColWidth="0" defaultRowHeight="13.7" customHeight="1" zeroHeight="1" x14ac:dyDescent="0.15"/>
  <cols>
    <col min="1" max="125" width="2.5" style="271" customWidth="1"/>
    <col min="126" max="16384" width="9" style="270" hidden="1"/>
  </cols>
  <sheetData>
    <row r="1" spans="2:125" ht="13.7"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5" x14ac:dyDescent="0.15">
      <c r="B2" s="270"/>
      <c r="DG2" s="270"/>
    </row>
    <row r="3" spans="2:125" ht="13.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5" x14ac:dyDescent="0.15"/>
    <row r="5" spans="2:125" ht="13.5" x14ac:dyDescent="0.15"/>
    <row r="6" spans="2:125" ht="13.5" x14ac:dyDescent="0.15"/>
    <row r="7" spans="2:125" ht="13.5" x14ac:dyDescent="0.15"/>
    <row r="8" spans="2:125" ht="13.5" x14ac:dyDescent="0.15"/>
    <row r="9" spans="2:125" ht="13.5" x14ac:dyDescent="0.15">
      <c r="DU9" s="270"/>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70"/>
    </row>
    <row r="18" spans="125:125" ht="13.5" x14ac:dyDescent="0.15"/>
    <row r="19" spans="125:125" ht="13.5" x14ac:dyDescent="0.15"/>
    <row r="20" spans="125:125" ht="13.5" x14ac:dyDescent="0.15">
      <c r="DU20" s="270"/>
    </row>
    <row r="21" spans="125:125" ht="13.5" x14ac:dyDescent="0.15">
      <c r="DU21" s="270"/>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70"/>
    </row>
    <row r="29" spans="125:125" ht="13.5" x14ac:dyDescent="0.15"/>
    <row r="30" spans="125:125" ht="13.5" x14ac:dyDescent="0.15"/>
    <row r="31" spans="125:125" ht="13.5" x14ac:dyDescent="0.15"/>
    <row r="32" spans="125:125" ht="13.5" x14ac:dyDescent="0.15"/>
    <row r="33" spans="2:125" ht="13.5" x14ac:dyDescent="0.15">
      <c r="B33" s="270"/>
      <c r="G33" s="270"/>
      <c r="I33" s="270"/>
    </row>
    <row r="34" spans="2:125" ht="13.5" x14ac:dyDescent="0.15">
      <c r="C34" s="270"/>
      <c r="P34" s="270"/>
      <c r="DE34" s="270"/>
      <c r="DH34" s="270"/>
    </row>
    <row r="35" spans="2:125" ht="13.5" x14ac:dyDescent="0.15">
      <c r="D35" s="270"/>
      <c r="E35" s="270"/>
      <c r="DG35" s="270"/>
      <c r="DJ35" s="270"/>
      <c r="DP35" s="270"/>
      <c r="DQ35" s="270"/>
      <c r="DR35" s="270"/>
      <c r="DS35" s="270"/>
      <c r="DT35" s="270"/>
      <c r="DU35" s="270"/>
    </row>
    <row r="36" spans="2:125" ht="13.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5" x14ac:dyDescent="0.15">
      <c r="DU37" s="270"/>
    </row>
    <row r="38" spans="2:125" ht="13.5" x14ac:dyDescent="0.15">
      <c r="DT38" s="270"/>
      <c r="DU38" s="270"/>
    </row>
    <row r="39" spans="2:125" ht="13.5" x14ac:dyDescent="0.15"/>
    <row r="40" spans="2:125" ht="13.5" x14ac:dyDescent="0.15">
      <c r="DH40" s="270"/>
    </row>
    <row r="41" spans="2:125" ht="13.5" x14ac:dyDescent="0.15">
      <c r="DE41" s="270"/>
    </row>
    <row r="42" spans="2:125" ht="13.5" x14ac:dyDescent="0.15">
      <c r="DG42" s="270"/>
      <c r="DJ42" s="270"/>
    </row>
    <row r="43" spans="2:125" ht="13.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5" x14ac:dyDescent="0.15">
      <c r="DU44" s="270"/>
    </row>
    <row r="45" spans="2:125" ht="13.5" x14ac:dyDescent="0.15"/>
    <row r="46" spans="2:125" ht="13.5" x14ac:dyDescent="0.15"/>
    <row r="47" spans="2:125" ht="13.5" x14ac:dyDescent="0.15"/>
    <row r="48" spans="2:125" ht="13.5" x14ac:dyDescent="0.15">
      <c r="DT48" s="270"/>
      <c r="DU48" s="270"/>
    </row>
    <row r="49" spans="120:125" ht="13.5" x14ac:dyDescent="0.15">
      <c r="DU49" s="270"/>
    </row>
    <row r="50" spans="120:125" ht="13.5" x14ac:dyDescent="0.15">
      <c r="DU50" s="270"/>
    </row>
    <row r="51" spans="120:125" ht="13.5" x14ac:dyDescent="0.15">
      <c r="DP51" s="270"/>
      <c r="DQ51" s="270"/>
      <c r="DR51" s="270"/>
      <c r="DS51" s="270"/>
      <c r="DT51" s="270"/>
      <c r="DU51" s="270"/>
    </row>
    <row r="52" spans="120:125" ht="13.5" x14ac:dyDescent="0.15"/>
    <row r="53" spans="120:125" ht="13.5" x14ac:dyDescent="0.15"/>
    <row r="54" spans="120:125" ht="13.5" x14ac:dyDescent="0.15">
      <c r="DU54" s="270"/>
    </row>
    <row r="55" spans="120:125" ht="13.5" x14ac:dyDescent="0.15"/>
    <row r="56" spans="120:125" ht="13.5" x14ac:dyDescent="0.15"/>
    <row r="57" spans="120:125" ht="13.5" x14ac:dyDescent="0.15"/>
    <row r="58" spans="120:125" ht="13.5" x14ac:dyDescent="0.15">
      <c r="DU58" s="270"/>
    </row>
    <row r="59" spans="120:125" ht="13.5" x14ac:dyDescent="0.15"/>
    <row r="60" spans="120:125" ht="13.5" x14ac:dyDescent="0.15"/>
    <row r="61" spans="120:125" ht="13.5" x14ac:dyDescent="0.15"/>
    <row r="62" spans="120:125" ht="13.5" x14ac:dyDescent="0.15"/>
    <row r="63" spans="120:125" ht="13.5" x14ac:dyDescent="0.15">
      <c r="DU63" s="270"/>
    </row>
    <row r="64" spans="120:125" ht="13.5" x14ac:dyDescent="0.15">
      <c r="DT64" s="270"/>
      <c r="DU64" s="270"/>
    </row>
    <row r="65" spans="123:125" ht="13.5" x14ac:dyDescent="0.15"/>
    <row r="66" spans="123:125" ht="13.5" x14ac:dyDescent="0.15"/>
    <row r="67" spans="123:125" ht="13.5" x14ac:dyDescent="0.15"/>
    <row r="68" spans="123:125" ht="13.5" x14ac:dyDescent="0.15"/>
    <row r="69" spans="123:125" ht="13.5" x14ac:dyDescent="0.15">
      <c r="DS69" s="270"/>
      <c r="DT69" s="270"/>
      <c r="DU69" s="270"/>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70"/>
    </row>
    <row r="83" spans="116:125" ht="13.5" x14ac:dyDescent="0.15">
      <c r="DM83" s="270"/>
      <c r="DN83" s="270"/>
      <c r="DO83" s="270"/>
      <c r="DP83" s="270"/>
      <c r="DQ83" s="270"/>
      <c r="DR83" s="270"/>
      <c r="DS83" s="270"/>
      <c r="DT83" s="270"/>
      <c r="DU83" s="270"/>
    </row>
    <row r="84" spans="116:125" ht="13.5" x14ac:dyDescent="0.15"/>
    <row r="85" spans="116:125" ht="13.5" x14ac:dyDescent="0.15"/>
    <row r="86" spans="116:125" ht="13.5" x14ac:dyDescent="0.15"/>
    <row r="87" spans="116:125" ht="13.5" x14ac:dyDescent="0.15"/>
    <row r="88" spans="116:125" ht="13.5" x14ac:dyDescent="0.15">
      <c r="DU88" s="270"/>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70"/>
      <c r="DT94" s="270"/>
      <c r="DU94" s="270"/>
    </row>
    <row r="95" spans="116:125" ht="13.7" customHeight="1" x14ac:dyDescent="0.15">
      <c r="DU95" s="270"/>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70"/>
    </row>
    <row r="102" spans="124:125" ht="13.7" customHeight="1" x14ac:dyDescent="0.15"/>
    <row r="103" spans="124:125" ht="13.7" customHeight="1" x14ac:dyDescent="0.15"/>
    <row r="104" spans="124:125" ht="13.7" customHeight="1" x14ac:dyDescent="0.15">
      <c r="DT104" s="270"/>
      <c r="DU104" s="270"/>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70" t="s">
        <v>559</v>
      </c>
    </row>
    <row r="117" spans="125:125" ht="13.7" hidden="1" customHeight="1" x14ac:dyDescent="0.15"/>
    <row r="118" spans="125:125" ht="13.7" hidden="1" customHeight="1" x14ac:dyDescent="0.15"/>
    <row r="119" spans="125:125" ht="13.7" hidden="1" customHeight="1" x14ac:dyDescent="0.15"/>
    <row r="120" spans="125:125" ht="13.7" hidden="1" customHeight="1" x14ac:dyDescent="0.15"/>
    <row r="121" spans="125:125" ht="13.7" hidden="1" customHeight="1" x14ac:dyDescent="0.15">
      <c r="DU121" s="270"/>
    </row>
    <row r="122" spans="125:125" ht="13.7" hidden="1" customHeight="1" x14ac:dyDescent="0.15"/>
    <row r="123" spans="125:125" ht="13.7" hidden="1" customHeight="1" x14ac:dyDescent="0.15"/>
    <row r="124" spans="125:125" ht="13.7" hidden="1" customHeight="1" x14ac:dyDescent="0.15"/>
    <row r="125" spans="125:125" ht="13.7" hidden="1" customHeight="1" x14ac:dyDescent="0.15"/>
    <row r="126" spans="125:125" ht="13.7" hidden="1" customHeight="1" x14ac:dyDescent="0.15"/>
    <row r="127" spans="125:125" ht="13.7" hidden="1" customHeight="1" x14ac:dyDescent="0.15"/>
    <row r="128" spans="125:125" ht="13.7" hidden="1" customHeight="1" x14ac:dyDescent="0.15"/>
    <row r="129" ht="13.7" hidden="1" customHeight="1" x14ac:dyDescent="0.15"/>
    <row r="130" ht="13.7" hidden="1" customHeight="1" x14ac:dyDescent="0.15"/>
    <row r="131" ht="13.7" hidden="1" customHeight="1" x14ac:dyDescent="0.15"/>
    <row r="132" ht="13.7" hidden="1" customHeight="1" x14ac:dyDescent="0.15"/>
  </sheetData>
  <sheetProtection algorithmName="SHA-512" hashValue="cd+tx1AwF0D8gRM05VRpFaTLBksjFAsyT8VYFKKcWGME/GgWmeAQbrXOZnms424dq7qoijQL9BbXQT/KrU14aA==" saltValue="3ArWFDW7eIQhigpYszuI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7" customHeight="1" zeroHeight="1" x14ac:dyDescent="0.15"/>
  <cols>
    <col min="1" max="125" width="2.5" style="271" customWidth="1"/>
    <col min="126" max="142" width="0" style="270" hidden="1" customWidth="1"/>
    <col min="143" max="16384" width="9" style="270" hidden="1"/>
  </cols>
  <sheetData>
    <row r="1" spans="1:125" ht="13.7"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5" x14ac:dyDescent="0.15">
      <c r="B2" s="270"/>
      <c r="T2" s="270"/>
    </row>
    <row r="3" spans="1:125" ht="13.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70"/>
      <c r="G33" s="270"/>
      <c r="I33" s="270"/>
    </row>
    <row r="34" spans="2:125" ht="13.5" x14ac:dyDescent="0.15">
      <c r="C34" s="270"/>
      <c r="P34" s="270"/>
      <c r="R34" s="270"/>
      <c r="U34" s="270"/>
    </row>
    <row r="35" spans="2:125" ht="13.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5" x14ac:dyDescent="0.15">
      <c r="F36" s="270"/>
      <c r="H36" s="270"/>
      <c r="J36" s="270"/>
      <c r="K36" s="270"/>
      <c r="L36" s="270"/>
      <c r="M36" s="270"/>
      <c r="N36" s="270"/>
      <c r="O36" s="270"/>
      <c r="Q36" s="270"/>
      <c r="S36" s="270"/>
      <c r="V36" s="270"/>
    </row>
    <row r="37" spans="2:125" ht="13.5" x14ac:dyDescent="0.15"/>
    <row r="38" spans="2:125" ht="13.5" x14ac:dyDescent="0.15"/>
    <row r="39" spans="2:125" ht="13.5" x14ac:dyDescent="0.15"/>
    <row r="40" spans="2:125" ht="13.5" x14ac:dyDescent="0.15">
      <c r="U40" s="270"/>
    </row>
    <row r="41" spans="2:125" ht="13.5" x14ac:dyDescent="0.15">
      <c r="R41" s="270"/>
    </row>
    <row r="42" spans="2:125" ht="13.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5" x14ac:dyDescent="0.15">
      <c r="Q43" s="270"/>
      <c r="S43" s="270"/>
      <c r="V43" s="270"/>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71" t="s">
        <v>560</v>
      </c>
    </row>
    <row r="117" spans="125:125" ht="13.7" hidden="1" customHeight="1" x14ac:dyDescent="0.15"/>
    <row r="118" spans="125:125" ht="13.7" hidden="1" customHeight="1" x14ac:dyDescent="0.15"/>
    <row r="119" spans="125:125" ht="13.7" hidden="1" customHeight="1" x14ac:dyDescent="0.15"/>
    <row r="120" spans="125:125" ht="13.7" hidden="1" customHeight="1" x14ac:dyDescent="0.15"/>
    <row r="121" spans="125:125" ht="13.7" hidden="1" customHeight="1" x14ac:dyDescent="0.15"/>
    <row r="122" spans="125:125" ht="13.7" hidden="1" customHeight="1" x14ac:dyDescent="0.15"/>
    <row r="123" spans="125:125" ht="13.7" hidden="1" customHeight="1" x14ac:dyDescent="0.15"/>
    <row r="124" spans="125:125" ht="13.7" hidden="1" customHeight="1" x14ac:dyDescent="0.15"/>
    <row r="125" spans="125:125" ht="13.7" hidden="1" customHeight="1" x14ac:dyDescent="0.15"/>
    <row r="126" spans="125:125" ht="13.7" hidden="1" customHeight="1" x14ac:dyDescent="0.15"/>
    <row r="127" spans="125:125" ht="13.7" hidden="1" customHeight="1" x14ac:dyDescent="0.15"/>
    <row r="128" spans="125:125" ht="13.7" hidden="1" customHeight="1" x14ac:dyDescent="0.15"/>
    <row r="129" ht="13.7" hidden="1" customHeight="1" x14ac:dyDescent="0.15"/>
    <row r="130" ht="13.7" hidden="1" customHeight="1" x14ac:dyDescent="0.15"/>
    <row r="131" ht="13.7" hidden="1" customHeight="1" x14ac:dyDescent="0.15"/>
    <row r="132" ht="13.7" hidden="1" customHeight="1" x14ac:dyDescent="0.15"/>
  </sheetData>
  <sheetProtection algorithmName="SHA-512" hashValue="RsTiqizb77qc//gMVQqwWLRrmUoEkP37eRO6RJuAT+SC/2RxhBDc3gAWj8Ms+WBITvY3iYpsvXoNSRvNvAmWAg==" saltValue="XLzJFYZzbT3Ne2/QJbK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zoomScalePageLayoutView="6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28" t="s">
        <v>3</v>
      </c>
      <c r="D47" s="1228"/>
      <c r="E47" s="1229"/>
      <c r="F47" s="11">
        <v>18.7</v>
      </c>
      <c r="G47" s="12">
        <v>18.07</v>
      </c>
      <c r="H47" s="12">
        <v>17.66</v>
      </c>
      <c r="I47" s="12">
        <v>17.38</v>
      </c>
      <c r="J47" s="13">
        <v>17.64</v>
      </c>
    </row>
    <row r="48" spans="2:10" ht="57.75" customHeight="1" x14ac:dyDescent="0.15">
      <c r="B48" s="14"/>
      <c r="C48" s="1230" t="s">
        <v>4</v>
      </c>
      <c r="D48" s="1230"/>
      <c r="E48" s="1231"/>
      <c r="F48" s="15">
        <v>8.75</v>
      </c>
      <c r="G48" s="16">
        <v>8.6</v>
      </c>
      <c r="H48" s="16">
        <v>7.2</v>
      </c>
      <c r="I48" s="16">
        <v>4.33</v>
      </c>
      <c r="J48" s="17">
        <v>6.87</v>
      </c>
    </row>
    <row r="49" spans="2:10" ht="57.75" customHeight="1" thickBot="1" x14ac:dyDescent="0.2">
      <c r="B49" s="18"/>
      <c r="C49" s="1232" t="s">
        <v>5</v>
      </c>
      <c r="D49" s="1232"/>
      <c r="E49" s="1233"/>
      <c r="F49" s="19">
        <v>2.78</v>
      </c>
      <c r="G49" s="20">
        <v>0.42</v>
      </c>
      <c r="H49" s="20" t="s">
        <v>566</v>
      </c>
      <c r="I49" s="20" t="s">
        <v>567</v>
      </c>
      <c r="J49" s="21">
        <v>2.5</v>
      </c>
    </row>
    <row r="50" spans="2:10" ht="13.7" customHeight="1" x14ac:dyDescent="0.15"/>
    <row r="51" spans="2:10" ht="13.7" hidden="1" customHeight="1" x14ac:dyDescent="0.15"/>
    <row r="52" spans="2:10" ht="13.7" hidden="1" customHeight="1" x14ac:dyDescent="0.15"/>
    <row r="53" spans="2:10" ht="13.7" hidden="1" customHeight="1" x14ac:dyDescent="0.15"/>
  </sheetData>
  <sheetProtection algorithmName="SHA-512" hashValue="KIEW4m32R2+2BgF6hPDLQJmwTSfTmJsVVAAaR1ukUi5rgeBiaeYUfYoukNF+jlNHFqUqUKGdWajh1Z+NqAP4QQ==" saltValue="RNNZZ98CaUYi2ej0opf0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zoomScalePageLayoutView="7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0" t="s">
        <v>568</v>
      </c>
      <c r="D34" s="1240"/>
      <c r="E34" s="1241"/>
      <c r="F34" s="32">
        <v>8.74</v>
      </c>
      <c r="G34" s="33">
        <v>8.6</v>
      </c>
      <c r="H34" s="33">
        <v>7.19</v>
      </c>
      <c r="I34" s="33">
        <v>4.33</v>
      </c>
      <c r="J34" s="34">
        <v>6.87</v>
      </c>
      <c r="K34" s="22"/>
      <c r="L34" s="22"/>
      <c r="M34" s="22"/>
      <c r="N34" s="22"/>
      <c r="O34" s="22"/>
      <c r="P34" s="22"/>
    </row>
    <row r="35" spans="1:16" ht="39" customHeight="1" x14ac:dyDescent="0.15">
      <c r="A35" s="22"/>
      <c r="B35" s="35"/>
      <c r="C35" s="1234" t="s">
        <v>569</v>
      </c>
      <c r="D35" s="1235"/>
      <c r="E35" s="1236"/>
      <c r="F35" s="36">
        <v>3.19</v>
      </c>
      <c r="G35" s="37">
        <v>2.42</v>
      </c>
      <c r="H35" s="37">
        <v>1.45</v>
      </c>
      <c r="I35" s="37">
        <v>2</v>
      </c>
      <c r="J35" s="38">
        <v>2.19</v>
      </c>
      <c r="K35" s="22"/>
      <c r="L35" s="22"/>
      <c r="M35" s="22"/>
      <c r="N35" s="22"/>
      <c r="O35" s="22"/>
      <c r="P35" s="22"/>
    </row>
    <row r="36" spans="1:16" ht="39" customHeight="1" x14ac:dyDescent="0.15">
      <c r="A36" s="22"/>
      <c r="B36" s="35"/>
      <c r="C36" s="1234" t="s">
        <v>570</v>
      </c>
      <c r="D36" s="1235"/>
      <c r="E36" s="1236"/>
      <c r="F36" s="36">
        <v>0.42</v>
      </c>
      <c r="G36" s="37">
        <v>0.34</v>
      </c>
      <c r="H36" s="37">
        <v>0.53</v>
      </c>
      <c r="I36" s="37">
        <v>0.83</v>
      </c>
      <c r="J36" s="38">
        <v>0.65</v>
      </c>
      <c r="K36" s="22"/>
      <c r="L36" s="22"/>
      <c r="M36" s="22"/>
      <c r="N36" s="22"/>
      <c r="O36" s="22"/>
      <c r="P36" s="22"/>
    </row>
    <row r="37" spans="1:16" ht="39" customHeight="1" x14ac:dyDescent="0.15">
      <c r="A37" s="22"/>
      <c r="B37" s="35"/>
      <c r="C37" s="1234" t="s">
        <v>571</v>
      </c>
      <c r="D37" s="1235"/>
      <c r="E37" s="1236"/>
      <c r="F37" s="36">
        <v>0.34</v>
      </c>
      <c r="G37" s="37">
        <v>0.23</v>
      </c>
      <c r="H37" s="37">
        <v>0.39</v>
      </c>
      <c r="I37" s="37">
        <v>0.11</v>
      </c>
      <c r="J37" s="38">
        <v>0.31</v>
      </c>
      <c r="K37" s="22"/>
      <c r="L37" s="22"/>
      <c r="M37" s="22"/>
      <c r="N37" s="22"/>
      <c r="O37" s="22"/>
      <c r="P37" s="22"/>
    </row>
    <row r="38" spans="1:16" ht="39" customHeight="1" x14ac:dyDescent="0.15">
      <c r="A38" s="22"/>
      <c r="B38" s="35"/>
      <c r="C38" s="1234" t="s">
        <v>572</v>
      </c>
      <c r="D38" s="1235"/>
      <c r="E38" s="1236"/>
      <c r="F38" s="36">
        <v>0</v>
      </c>
      <c r="G38" s="37">
        <v>0</v>
      </c>
      <c r="H38" s="37">
        <v>0</v>
      </c>
      <c r="I38" s="37">
        <v>0</v>
      </c>
      <c r="J38" s="38">
        <v>0</v>
      </c>
      <c r="K38" s="22"/>
      <c r="L38" s="22"/>
      <c r="M38" s="22"/>
      <c r="N38" s="22"/>
      <c r="O38" s="22"/>
      <c r="P38" s="22"/>
    </row>
    <row r="39" spans="1:16" ht="39" customHeight="1" x14ac:dyDescent="0.15">
      <c r="A39" s="22"/>
      <c r="B39" s="35"/>
      <c r="C39" s="1234" t="s">
        <v>573</v>
      </c>
      <c r="D39" s="1235"/>
      <c r="E39" s="1236"/>
      <c r="F39" s="36">
        <v>0</v>
      </c>
      <c r="G39" s="37">
        <v>0</v>
      </c>
      <c r="H39" s="37">
        <v>0</v>
      </c>
      <c r="I39" s="37">
        <v>0</v>
      </c>
      <c r="J39" s="38">
        <v>0</v>
      </c>
      <c r="K39" s="22"/>
      <c r="L39" s="22"/>
      <c r="M39" s="22"/>
      <c r="N39" s="22"/>
      <c r="O39" s="22"/>
      <c r="P39" s="22"/>
    </row>
    <row r="40" spans="1:16" ht="39" customHeight="1" x14ac:dyDescent="0.15">
      <c r="A40" s="22"/>
      <c r="B40" s="35"/>
      <c r="C40" s="1234"/>
      <c r="D40" s="1235"/>
      <c r="E40" s="1236"/>
      <c r="F40" s="36"/>
      <c r="G40" s="37"/>
      <c r="H40" s="37"/>
      <c r="I40" s="37"/>
      <c r="J40" s="38"/>
      <c r="K40" s="22"/>
      <c r="L40" s="22"/>
      <c r="M40" s="22"/>
      <c r="N40" s="22"/>
      <c r="O40" s="22"/>
      <c r="P40" s="22"/>
    </row>
    <row r="41" spans="1:16" ht="39" customHeight="1" x14ac:dyDescent="0.15">
      <c r="A41" s="22"/>
      <c r="B41" s="35"/>
      <c r="C41" s="1234"/>
      <c r="D41" s="1235"/>
      <c r="E41" s="1236"/>
      <c r="F41" s="36"/>
      <c r="G41" s="37"/>
      <c r="H41" s="37"/>
      <c r="I41" s="37"/>
      <c r="J41" s="38"/>
      <c r="K41" s="22"/>
      <c r="L41" s="22"/>
      <c r="M41" s="22"/>
      <c r="N41" s="22"/>
      <c r="O41" s="22"/>
      <c r="P41" s="22"/>
    </row>
    <row r="42" spans="1:16" ht="39" customHeight="1" x14ac:dyDescent="0.15">
      <c r="A42" s="22"/>
      <c r="B42" s="39"/>
      <c r="C42" s="1234" t="s">
        <v>574</v>
      </c>
      <c r="D42" s="1235"/>
      <c r="E42" s="1236"/>
      <c r="F42" s="36" t="s">
        <v>518</v>
      </c>
      <c r="G42" s="37" t="s">
        <v>518</v>
      </c>
      <c r="H42" s="37" t="s">
        <v>518</v>
      </c>
      <c r="I42" s="37" t="s">
        <v>518</v>
      </c>
      <c r="J42" s="38" t="s">
        <v>518</v>
      </c>
      <c r="K42" s="22"/>
      <c r="L42" s="22"/>
      <c r="M42" s="22"/>
      <c r="N42" s="22"/>
      <c r="O42" s="22"/>
      <c r="P42" s="22"/>
    </row>
    <row r="43" spans="1:16" ht="39" customHeight="1" thickBot="1" x14ac:dyDescent="0.2">
      <c r="A43" s="22"/>
      <c r="B43" s="40"/>
      <c r="C43" s="1237" t="s">
        <v>575</v>
      </c>
      <c r="D43" s="1238"/>
      <c r="E43" s="123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6z9OWJsjOHkwRhkuGmKG6zIfmvFUytunJ/xQFCRIAxl6ixYBCi4zs/etsoJmT/YdJ6BQAfTcpL3HclXUvzwyQ==" saltValue="fWR+hNzeDu7l6joWg3Zg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3793</v>
      </c>
      <c r="L45" s="60">
        <v>3305</v>
      </c>
      <c r="M45" s="60">
        <v>3391</v>
      </c>
      <c r="N45" s="60">
        <v>2691</v>
      </c>
      <c r="O45" s="61">
        <v>1793</v>
      </c>
      <c r="P45" s="48"/>
      <c r="Q45" s="48"/>
      <c r="R45" s="48"/>
      <c r="S45" s="48"/>
      <c r="T45" s="48"/>
      <c r="U45" s="48"/>
    </row>
    <row r="46" spans="1:21" ht="30.75" customHeight="1" x14ac:dyDescent="0.15">
      <c r="A46" s="48"/>
      <c r="B46" s="1252"/>
      <c r="C46" s="1253"/>
      <c r="D46" s="62"/>
      <c r="E46" s="1244" t="s">
        <v>13</v>
      </c>
      <c r="F46" s="1244"/>
      <c r="G46" s="1244"/>
      <c r="H46" s="1244"/>
      <c r="I46" s="1244"/>
      <c r="J46" s="1245"/>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44" t="s">
        <v>14</v>
      </c>
      <c r="F47" s="1244"/>
      <c r="G47" s="1244"/>
      <c r="H47" s="1244"/>
      <c r="I47" s="1244"/>
      <c r="J47" s="1245"/>
      <c r="K47" s="63">
        <v>21</v>
      </c>
      <c r="L47" s="64">
        <v>35</v>
      </c>
      <c r="M47" s="64">
        <v>69</v>
      </c>
      <c r="N47" s="64">
        <v>63</v>
      </c>
      <c r="O47" s="65">
        <v>67</v>
      </c>
      <c r="P47" s="48"/>
      <c r="Q47" s="48"/>
      <c r="R47" s="48"/>
      <c r="S47" s="48"/>
      <c r="T47" s="48"/>
      <c r="U47" s="48"/>
    </row>
    <row r="48" spans="1:21" ht="30.75" customHeight="1" x14ac:dyDescent="0.15">
      <c r="A48" s="48"/>
      <c r="B48" s="1252"/>
      <c r="C48" s="1253"/>
      <c r="D48" s="62"/>
      <c r="E48" s="1244" t="s">
        <v>15</v>
      </c>
      <c r="F48" s="1244"/>
      <c r="G48" s="1244"/>
      <c r="H48" s="1244"/>
      <c r="I48" s="1244"/>
      <c r="J48" s="1245"/>
      <c r="K48" s="63">
        <v>70</v>
      </c>
      <c r="L48" s="64">
        <v>119</v>
      </c>
      <c r="M48" s="64">
        <v>119</v>
      </c>
      <c r="N48" s="64">
        <v>119</v>
      </c>
      <c r="O48" s="65">
        <v>119</v>
      </c>
      <c r="P48" s="48"/>
      <c r="Q48" s="48"/>
      <c r="R48" s="48"/>
      <c r="S48" s="48"/>
      <c r="T48" s="48"/>
      <c r="U48" s="48"/>
    </row>
    <row r="49" spans="1:21" ht="30.75" customHeight="1" x14ac:dyDescent="0.15">
      <c r="A49" s="48"/>
      <c r="B49" s="1252"/>
      <c r="C49" s="1253"/>
      <c r="D49" s="62"/>
      <c r="E49" s="1244" t="s">
        <v>16</v>
      </c>
      <c r="F49" s="1244"/>
      <c r="G49" s="1244"/>
      <c r="H49" s="1244"/>
      <c r="I49" s="1244"/>
      <c r="J49" s="1245"/>
      <c r="K49" s="63">
        <v>162</v>
      </c>
      <c r="L49" s="64">
        <v>136</v>
      </c>
      <c r="M49" s="64">
        <v>127</v>
      </c>
      <c r="N49" s="64">
        <v>78</v>
      </c>
      <c r="O49" s="65">
        <v>68</v>
      </c>
      <c r="P49" s="48"/>
      <c r="Q49" s="48"/>
      <c r="R49" s="48"/>
      <c r="S49" s="48"/>
      <c r="T49" s="48"/>
      <c r="U49" s="48"/>
    </row>
    <row r="50" spans="1:21" ht="30.75" customHeight="1" x14ac:dyDescent="0.15">
      <c r="A50" s="48"/>
      <c r="B50" s="1252"/>
      <c r="C50" s="1253"/>
      <c r="D50" s="62"/>
      <c r="E50" s="1244" t="s">
        <v>17</v>
      </c>
      <c r="F50" s="1244"/>
      <c r="G50" s="1244"/>
      <c r="H50" s="1244"/>
      <c r="I50" s="1244"/>
      <c r="J50" s="1245"/>
      <c r="K50" s="63">
        <v>34</v>
      </c>
      <c r="L50" s="64">
        <v>34</v>
      </c>
      <c r="M50" s="64">
        <v>34</v>
      </c>
      <c r="N50" s="64">
        <v>34</v>
      </c>
      <c r="O50" s="65">
        <v>29</v>
      </c>
      <c r="P50" s="48"/>
      <c r="Q50" s="48"/>
      <c r="R50" s="48"/>
      <c r="S50" s="48"/>
      <c r="T50" s="48"/>
      <c r="U50" s="48"/>
    </row>
    <row r="51" spans="1:21" ht="30.75" customHeight="1" x14ac:dyDescent="0.15">
      <c r="A51" s="48"/>
      <c r="B51" s="1254"/>
      <c r="C51" s="1255"/>
      <c r="D51" s="66"/>
      <c r="E51" s="1244" t="s">
        <v>18</v>
      </c>
      <c r="F51" s="1244"/>
      <c r="G51" s="1244"/>
      <c r="H51" s="1244"/>
      <c r="I51" s="1244"/>
      <c r="J51" s="1245"/>
      <c r="K51" s="63" t="s">
        <v>518</v>
      </c>
      <c r="L51" s="64" t="s">
        <v>518</v>
      </c>
      <c r="M51" s="64" t="s">
        <v>518</v>
      </c>
      <c r="N51" s="64" t="s">
        <v>518</v>
      </c>
      <c r="O51" s="65" t="s">
        <v>518</v>
      </c>
      <c r="P51" s="48"/>
      <c r="Q51" s="48"/>
      <c r="R51" s="48"/>
      <c r="S51" s="48"/>
      <c r="T51" s="48"/>
      <c r="U51" s="48"/>
    </row>
    <row r="52" spans="1:21" ht="30.75" customHeight="1" x14ac:dyDescent="0.15">
      <c r="A52" s="48"/>
      <c r="B52" s="1242" t="s">
        <v>19</v>
      </c>
      <c r="C52" s="1243"/>
      <c r="D52" s="66"/>
      <c r="E52" s="1244" t="s">
        <v>20</v>
      </c>
      <c r="F52" s="1244"/>
      <c r="G52" s="1244"/>
      <c r="H52" s="1244"/>
      <c r="I52" s="1244"/>
      <c r="J52" s="1245"/>
      <c r="K52" s="63">
        <v>3636</v>
      </c>
      <c r="L52" s="64">
        <v>3607</v>
      </c>
      <c r="M52" s="64">
        <v>3703</v>
      </c>
      <c r="N52" s="64">
        <v>3513</v>
      </c>
      <c r="O52" s="65">
        <v>3224</v>
      </c>
      <c r="P52" s="48"/>
      <c r="Q52" s="48"/>
      <c r="R52" s="48"/>
      <c r="S52" s="48"/>
      <c r="T52" s="48"/>
      <c r="U52" s="48"/>
    </row>
    <row r="53" spans="1:21" ht="30.75" customHeight="1" thickBot="1" x14ac:dyDescent="0.2">
      <c r="A53" s="48"/>
      <c r="B53" s="1246" t="s">
        <v>21</v>
      </c>
      <c r="C53" s="1247"/>
      <c r="D53" s="67"/>
      <c r="E53" s="1248" t="s">
        <v>22</v>
      </c>
      <c r="F53" s="1248"/>
      <c r="G53" s="1248"/>
      <c r="H53" s="1248"/>
      <c r="I53" s="1248"/>
      <c r="J53" s="1249"/>
      <c r="K53" s="68">
        <v>444</v>
      </c>
      <c r="L53" s="69">
        <v>22</v>
      </c>
      <c r="M53" s="69">
        <v>37</v>
      </c>
      <c r="N53" s="69">
        <v>-528</v>
      </c>
      <c r="O53" s="70">
        <v>-1148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SZu6M3JMJ3rdcD3LnZcytXTsltG/+Gdw+r35LzWeIN0aURHH2v2/GfZev702Y+CKbd1dvdumJY9VtEZfYvIbw==" saltValue="NPm1PmC9BdSIAM0DeZhK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7"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95" customHeight="1" thickBot="1" x14ac:dyDescent="0.2">
      <c r="M39" s="73" t="s">
        <v>9</v>
      </c>
    </row>
    <row r="40" spans="2:13" ht="27.95" customHeight="1" thickBot="1" x14ac:dyDescent="0.2">
      <c r="B40" s="74" t="s">
        <v>10</v>
      </c>
      <c r="C40" s="75"/>
      <c r="D40" s="75"/>
      <c r="E40" s="76"/>
      <c r="F40" s="76"/>
      <c r="G40" s="76"/>
      <c r="H40" s="77" t="s">
        <v>2</v>
      </c>
      <c r="I40" s="78" t="s">
        <v>561</v>
      </c>
      <c r="J40" s="79" t="s">
        <v>562</v>
      </c>
      <c r="K40" s="79" t="s">
        <v>563</v>
      </c>
      <c r="L40" s="79" t="s">
        <v>564</v>
      </c>
      <c r="M40" s="80" t="s">
        <v>565</v>
      </c>
    </row>
    <row r="41" spans="2:13" ht="27.95" customHeight="1" x14ac:dyDescent="0.15">
      <c r="B41" s="1258" t="s">
        <v>24</v>
      </c>
      <c r="C41" s="1259"/>
      <c r="D41" s="81"/>
      <c r="E41" s="1264" t="s">
        <v>25</v>
      </c>
      <c r="F41" s="1264"/>
      <c r="G41" s="1264"/>
      <c r="H41" s="1265"/>
      <c r="I41" s="82">
        <v>17603</v>
      </c>
      <c r="J41" s="83">
        <v>16657</v>
      </c>
      <c r="K41" s="83">
        <v>14154</v>
      </c>
      <c r="L41" s="83">
        <v>12137</v>
      </c>
      <c r="M41" s="84">
        <v>12698</v>
      </c>
    </row>
    <row r="42" spans="2:13" ht="27.95" customHeight="1" x14ac:dyDescent="0.15">
      <c r="B42" s="1260"/>
      <c r="C42" s="1261"/>
      <c r="D42" s="85"/>
      <c r="E42" s="1266" t="s">
        <v>26</v>
      </c>
      <c r="F42" s="1266"/>
      <c r="G42" s="1266"/>
      <c r="H42" s="1267"/>
      <c r="I42" s="86">
        <v>250</v>
      </c>
      <c r="J42" s="87">
        <v>216</v>
      </c>
      <c r="K42" s="87">
        <v>182</v>
      </c>
      <c r="L42" s="87">
        <v>148</v>
      </c>
      <c r="M42" s="88">
        <v>120</v>
      </c>
    </row>
    <row r="43" spans="2:13" ht="27.95" customHeight="1" x14ac:dyDescent="0.15">
      <c r="B43" s="1260"/>
      <c r="C43" s="1261"/>
      <c r="D43" s="85"/>
      <c r="E43" s="1266" t="s">
        <v>27</v>
      </c>
      <c r="F43" s="1266"/>
      <c r="G43" s="1266"/>
      <c r="H43" s="1267"/>
      <c r="I43" s="86">
        <v>2240</v>
      </c>
      <c r="J43" s="87">
        <v>2164</v>
      </c>
      <c r="K43" s="87">
        <v>2088</v>
      </c>
      <c r="L43" s="87">
        <v>2009</v>
      </c>
      <c r="M43" s="88">
        <v>1930</v>
      </c>
    </row>
    <row r="44" spans="2:13" ht="27.95" customHeight="1" x14ac:dyDescent="0.15">
      <c r="B44" s="1260"/>
      <c r="C44" s="1261"/>
      <c r="D44" s="85"/>
      <c r="E44" s="1266" t="s">
        <v>28</v>
      </c>
      <c r="F44" s="1266"/>
      <c r="G44" s="1266"/>
      <c r="H44" s="1267"/>
      <c r="I44" s="86">
        <v>830</v>
      </c>
      <c r="J44" s="87">
        <v>787</v>
      </c>
      <c r="K44" s="87">
        <v>766</v>
      </c>
      <c r="L44" s="87">
        <v>801</v>
      </c>
      <c r="M44" s="88">
        <v>942</v>
      </c>
    </row>
    <row r="45" spans="2:13" ht="27.95" customHeight="1" x14ac:dyDescent="0.15">
      <c r="B45" s="1260"/>
      <c r="C45" s="1261"/>
      <c r="D45" s="85"/>
      <c r="E45" s="1266" t="s">
        <v>29</v>
      </c>
      <c r="F45" s="1266"/>
      <c r="G45" s="1266"/>
      <c r="H45" s="1267"/>
      <c r="I45" s="86">
        <v>12593</v>
      </c>
      <c r="J45" s="87">
        <v>11936</v>
      </c>
      <c r="K45" s="87">
        <v>10402</v>
      </c>
      <c r="L45" s="87">
        <v>10520</v>
      </c>
      <c r="M45" s="88">
        <v>10173</v>
      </c>
    </row>
    <row r="46" spans="2:13" ht="27.95" customHeight="1" x14ac:dyDescent="0.15">
      <c r="B46" s="1260"/>
      <c r="C46" s="1261"/>
      <c r="D46" s="89"/>
      <c r="E46" s="1266" t="s">
        <v>30</v>
      </c>
      <c r="F46" s="1266"/>
      <c r="G46" s="1266"/>
      <c r="H46" s="1267"/>
      <c r="I46" s="86" t="s">
        <v>518</v>
      </c>
      <c r="J46" s="87" t="s">
        <v>518</v>
      </c>
      <c r="K46" s="87" t="s">
        <v>518</v>
      </c>
      <c r="L46" s="87" t="s">
        <v>518</v>
      </c>
      <c r="M46" s="88" t="s">
        <v>518</v>
      </c>
    </row>
    <row r="47" spans="2:13" ht="27.95" customHeight="1" x14ac:dyDescent="0.15">
      <c r="B47" s="1260"/>
      <c r="C47" s="1261"/>
      <c r="D47" s="90"/>
      <c r="E47" s="1268" t="s">
        <v>31</v>
      </c>
      <c r="F47" s="1269"/>
      <c r="G47" s="1269"/>
      <c r="H47" s="1270"/>
      <c r="I47" s="86" t="s">
        <v>518</v>
      </c>
      <c r="J47" s="87" t="s">
        <v>518</v>
      </c>
      <c r="K47" s="87" t="s">
        <v>518</v>
      </c>
      <c r="L47" s="87" t="s">
        <v>518</v>
      </c>
      <c r="M47" s="88" t="s">
        <v>518</v>
      </c>
    </row>
    <row r="48" spans="2:13" ht="27.95" customHeight="1" x14ac:dyDescent="0.15">
      <c r="B48" s="1260"/>
      <c r="C48" s="1261"/>
      <c r="D48" s="85"/>
      <c r="E48" s="1266" t="s">
        <v>32</v>
      </c>
      <c r="F48" s="1266"/>
      <c r="G48" s="1266"/>
      <c r="H48" s="1267"/>
      <c r="I48" s="86" t="s">
        <v>518</v>
      </c>
      <c r="J48" s="87" t="s">
        <v>518</v>
      </c>
      <c r="K48" s="87" t="s">
        <v>518</v>
      </c>
      <c r="L48" s="87" t="s">
        <v>518</v>
      </c>
      <c r="M48" s="88" t="s">
        <v>518</v>
      </c>
    </row>
    <row r="49" spans="2:13" ht="27.95" customHeight="1" x14ac:dyDescent="0.15">
      <c r="B49" s="1262"/>
      <c r="C49" s="1263"/>
      <c r="D49" s="85"/>
      <c r="E49" s="1266" t="s">
        <v>33</v>
      </c>
      <c r="F49" s="1266"/>
      <c r="G49" s="1266"/>
      <c r="H49" s="1267"/>
      <c r="I49" s="86" t="s">
        <v>518</v>
      </c>
      <c r="J49" s="87" t="s">
        <v>518</v>
      </c>
      <c r="K49" s="87" t="s">
        <v>518</v>
      </c>
      <c r="L49" s="87" t="s">
        <v>518</v>
      </c>
      <c r="M49" s="88" t="s">
        <v>518</v>
      </c>
    </row>
    <row r="50" spans="2:13" ht="27.95" customHeight="1" x14ac:dyDescent="0.15">
      <c r="B50" s="1271" t="s">
        <v>34</v>
      </c>
      <c r="C50" s="1272"/>
      <c r="D50" s="91"/>
      <c r="E50" s="1266" t="s">
        <v>35</v>
      </c>
      <c r="F50" s="1266"/>
      <c r="G50" s="1266"/>
      <c r="H50" s="1267"/>
      <c r="I50" s="86">
        <v>32663</v>
      </c>
      <c r="J50" s="87">
        <v>35040</v>
      </c>
      <c r="K50" s="87">
        <v>40405</v>
      </c>
      <c r="L50" s="87">
        <v>44086</v>
      </c>
      <c r="M50" s="88">
        <v>46044</v>
      </c>
    </row>
    <row r="51" spans="2:13" ht="27.95" customHeight="1" x14ac:dyDescent="0.15">
      <c r="B51" s="1260"/>
      <c r="C51" s="1261"/>
      <c r="D51" s="85"/>
      <c r="E51" s="1266" t="s">
        <v>36</v>
      </c>
      <c r="F51" s="1266"/>
      <c r="G51" s="1266"/>
      <c r="H51" s="1267"/>
      <c r="I51" s="86">
        <v>700</v>
      </c>
      <c r="J51" s="87">
        <v>692</v>
      </c>
      <c r="K51" s="87">
        <v>668</v>
      </c>
      <c r="L51" s="87">
        <v>643</v>
      </c>
      <c r="M51" s="88">
        <v>618</v>
      </c>
    </row>
    <row r="52" spans="2:13" ht="27.95" customHeight="1" x14ac:dyDescent="0.15">
      <c r="B52" s="1262"/>
      <c r="C52" s="1263"/>
      <c r="D52" s="85"/>
      <c r="E52" s="1266" t="s">
        <v>37</v>
      </c>
      <c r="F52" s="1266"/>
      <c r="G52" s="1266"/>
      <c r="H52" s="1267"/>
      <c r="I52" s="86">
        <v>40067</v>
      </c>
      <c r="J52" s="87">
        <v>38185</v>
      </c>
      <c r="K52" s="87">
        <v>35040</v>
      </c>
      <c r="L52" s="87">
        <v>32183</v>
      </c>
      <c r="M52" s="88">
        <v>29784</v>
      </c>
    </row>
    <row r="53" spans="2:13" ht="27.95" customHeight="1" thickBot="1" x14ac:dyDescent="0.2">
      <c r="B53" s="1273" t="s">
        <v>38</v>
      </c>
      <c r="C53" s="1274"/>
      <c r="D53" s="92"/>
      <c r="E53" s="1275" t="s">
        <v>39</v>
      </c>
      <c r="F53" s="1275"/>
      <c r="G53" s="1275"/>
      <c r="H53" s="1276"/>
      <c r="I53" s="93">
        <v>-39914</v>
      </c>
      <c r="J53" s="94">
        <v>-42156</v>
      </c>
      <c r="K53" s="94">
        <v>-48521</v>
      </c>
      <c r="L53" s="94">
        <v>-51297</v>
      </c>
      <c r="M53" s="95">
        <v>-50583</v>
      </c>
    </row>
    <row r="54" spans="2:13" ht="27.9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7" hidden="1" customHeight="1" x14ac:dyDescent="0.15"/>
    <row r="67" ht="13.7" hidden="1" customHeight="1" x14ac:dyDescent="0.15"/>
    <row r="68" ht="13.7" hidden="1" customHeight="1" x14ac:dyDescent="0.15"/>
    <row r="69" ht="13.7" hidden="1" customHeight="1" x14ac:dyDescent="0.15"/>
    <row r="70" ht="13.7" hidden="1" customHeight="1" x14ac:dyDescent="0.15"/>
    <row r="71" ht="13.7" hidden="1" customHeight="1" x14ac:dyDescent="0.15"/>
    <row r="72" ht="13.7" hidden="1" customHeight="1" x14ac:dyDescent="0.15"/>
    <row r="73" ht="13.7" hidden="1" customHeight="1" x14ac:dyDescent="0.15"/>
    <row r="74" ht="13.7" hidden="1" customHeight="1" x14ac:dyDescent="0.15"/>
    <row r="75" ht="13.7" hidden="1" customHeight="1" x14ac:dyDescent="0.15"/>
    <row r="76" ht="13.7" hidden="1" customHeight="1" x14ac:dyDescent="0.15"/>
    <row r="77" ht="13.7" hidden="1" customHeight="1" x14ac:dyDescent="0.15"/>
    <row r="78" ht="13.7" hidden="1" customHeight="1" x14ac:dyDescent="0.15"/>
    <row r="79" ht="13.7" hidden="1" customHeight="1" x14ac:dyDescent="0.15"/>
    <row r="80" ht="13.7" hidden="1" customHeight="1" x14ac:dyDescent="0.15"/>
    <row r="81" ht="13.7" hidden="1" customHeight="1" x14ac:dyDescent="0.15"/>
    <row r="82" ht="13.7" hidden="1" customHeight="1" x14ac:dyDescent="0.15"/>
    <row r="83" ht="13.7" hidden="1" customHeight="1" x14ac:dyDescent="0.15"/>
    <row r="84" ht="13.7" hidden="1" customHeight="1" x14ac:dyDescent="0.15"/>
    <row r="85" ht="13.7" hidden="1" customHeight="1" x14ac:dyDescent="0.15"/>
    <row r="86" ht="13.7" hidden="1" customHeight="1" x14ac:dyDescent="0.15"/>
  </sheetData>
  <sheetProtection algorithmName="SHA-512" hashValue="pWOCtCnm8bqE16vKqLkiCAWMzqHqQHN/bU1oYc4X4tcvK9qZlc7NjM6nOgJBxb05rdkbaiz8p4I/FTkTFLBe3w==" saltValue="1UDmVgqF3e2TRx31SFqR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Layout" zoomScale="70" zoomScaleNormal="70" zoomScaleSheetLayoutView="100" zoomScalePageLayoutView="7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85" t="s">
        <v>42</v>
      </c>
      <c r="D55" s="1285"/>
      <c r="E55" s="1286"/>
      <c r="F55" s="107">
        <v>9484</v>
      </c>
      <c r="G55" s="107">
        <v>9502</v>
      </c>
      <c r="H55" s="108">
        <v>9512</v>
      </c>
    </row>
    <row r="56" spans="2:8" ht="52.5" customHeight="1" x14ac:dyDescent="0.15">
      <c r="B56" s="109"/>
      <c r="C56" s="1287" t="s">
        <v>43</v>
      </c>
      <c r="D56" s="1287"/>
      <c r="E56" s="1288"/>
      <c r="F56" s="110">
        <v>5456</v>
      </c>
      <c r="G56" s="110">
        <v>6268</v>
      </c>
      <c r="H56" s="111">
        <v>6275</v>
      </c>
    </row>
    <row r="57" spans="2:8" ht="53.25" customHeight="1" x14ac:dyDescent="0.15">
      <c r="B57" s="109"/>
      <c r="C57" s="1289" t="s">
        <v>44</v>
      </c>
      <c r="D57" s="1289"/>
      <c r="E57" s="1290"/>
      <c r="F57" s="112">
        <v>23943</v>
      </c>
      <c r="G57" s="112">
        <v>26463</v>
      </c>
      <c r="H57" s="113">
        <v>28083</v>
      </c>
    </row>
    <row r="58" spans="2:8" ht="45.95" customHeight="1" x14ac:dyDescent="0.15">
      <c r="B58" s="114"/>
      <c r="C58" s="1277" t="s">
        <v>579</v>
      </c>
      <c r="D58" s="1278"/>
      <c r="E58" s="1279"/>
      <c r="F58" s="115">
        <v>17354</v>
      </c>
      <c r="G58" s="115">
        <v>18963</v>
      </c>
      <c r="H58" s="116">
        <v>19409</v>
      </c>
    </row>
    <row r="59" spans="2:8" ht="45.95" customHeight="1" x14ac:dyDescent="0.15">
      <c r="B59" s="114"/>
      <c r="C59" s="1277" t="s">
        <v>580</v>
      </c>
      <c r="D59" s="1278"/>
      <c r="E59" s="1279"/>
      <c r="F59" s="115">
        <v>1106</v>
      </c>
      <c r="G59" s="115">
        <v>2109</v>
      </c>
      <c r="H59" s="116">
        <v>2811</v>
      </c>
    </row>
    <row r="60" spans="2:8" ht="45.95" customHeight="1" x14ac:dyDescent="0.15">
      <c r="B60" s="114"/>
      <c r="C60" s="1277" t="s">
        <v>581</v>
      </c>
      <c r="D60" s="1278"/>
      <c r="E60" s="1279"/>
      <c r="F60" s="115">
        <v>1930</v>
      </c>
      <c r="G60" s="115">
        <v>1934</v>
      </c>
      <c r="H60" s="116">
        <v>2136</v>
      </c>
    </row>
    <row r="61" spans="2:8" ht="45.95" customHeight="1" x14ac:dyDescent="0.15">
      <c r="B61" s="114"/>
      <c r="C61" s="1277" t="s">
        <v>582</v>
      </c>
      <c r="D61" s="1278"/>
      <c r="E61" s="1279"/>
      <c r="F61" s="115">
        <v>1832</v>
      </c>
      <c r="G61" s="115">
        <v>1897</v>
      </c>
      <c r="H61" s="116">
        <v>1961</v>
      </c>
    </row>
    <row r="62" spans="2:8" ht="45.95" customHeight="1" thickBot="1" x14ac:dyDescent="0.2">
      <c r="B62" s="117"/>
      <c r="C62" s="1280" t="s">
        <v>583</v>
      </c>
      <c r="D62" s="1281"/>
      <c r="E62" s="1282"/>
      <c r="F62" s="118">
        <v>579</v>
      </c>
      <c r="G62" s="118">
        <v>579</v>
      </c>
      <c r="H62" s="119">
        <v>664</v>
      </c>
    </row>
    <row r="63" spans="2:8" ht="52.5" customHeight="1" thickBot="1" x14ac:dyDescent="0.2">
      <c r="B63" s="120"/>
      <c r="C63" s="1283" t="s">
        <v>45</v>
      </c>
      <c r="D63" s="1283"/>
      <c r="E63" s="1284"/>
      <c r="F63" s="121">
        <v>38883</v>
      </c>
      <c r="G63" s="121">
        <v>42233</v>
      </c>
      <c r="H63" s="122">
        <v>43870</v>
      </c>
    </row>
    <row r="64" spans="2:8" ht="15" customHeight="1" x14ac:dyDescent="0.15"/>
    <row r="65" ht="0" hidden="1" customHeight="1" x14ac:dyDescent="0.15"/>
    <row r="66" ht="0" hidden="1" customHeight="1" x14ac:dyDescent="0.15"/>
  </sheetData>
  <sheetProtection algorithmName="SHA-512" hashValue="qvCgvNA2ivrXsu3JIx73XYK0hQppUYmpSTBdCHL6amoZxrPU0CYdA/auLdpQ5W7xCgeaCQ0CkjRWH+GYoaGqhQ==" saltValue="bUzLnhZXD3jEGoxFFvwC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6" zoomScaleNormal="100" zoomScaleSheetLayoutView="55" workbookViewId="0">
      <selection activeCell="CD24" sqref="CD24"/>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1"/>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374"/>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374"/>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374"/>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374"/>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300"/>
      <c r="H50" s="1300"/>
      <c r="I50" s="1300"/>
      <c r="J50" s="1300"/>
      <c r="K50" s="384"/>
      <c r="L50" s="384"/>
      <c r="M50" s="385"/>
      <c r="N50" s="385"/>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561</v>
      </c>
      <c r="BQ50" s="1304"/>
      <c r="BR50" s="1304"/>
      <c r="BS50" s="1304"/>
      <c r="BT50" s="1304"/>
      <c r="BU50" s="1304"/>
      <c r="BV50" s="1304"/>
      <c r="BW50" s="1304"/>
      <c r="BX50" s="1304" t="s">
        <v>562</v>
      </c>
      <c r="BY50" s="1304"/>
      <c r="BZ50" s="1304"/>
      <c r="CA50" s="1304"/>
      <c r="CB50" s="1304"/>
      <c r="CC50" s="1304"/>
      <c r="CD50" s="1304"/>
      <c r="CE50" s="1304"/>
      <c r="CF50" s="1304" t="s">
        <v>563</v>
      </c>
      <c r="CG50" s="1304"/>
      <c r="CH50" s="1304"/>
      <c r="CI50" s="1304"/>
      <c r="CJ50" s="1304"/>
      <c r="CK50" s="1304"/>
      <c r="CL50" s="1304"/>
      <c r="CM50" s="1304"/>
      <c r="CN50" s="1304" t="s">
        <v>564</v>
      </c>
      <c r="CO50" s="1304"/>
      <c r="CP50" s="1304"/>
      <c r="CQ50" s="1304"/>
      <c r="CR50" s="1304"/>
      <c r="CS50" s="1304"/>
      <c r="CT50" s="1304"/>
      <c r="CU50" s="1304"/>
      <c r="CV50" s="1304" t="s">
        <v>565</v>
      </c>
      <c r="CW50" s="1304"/>
      <c r="CX50" s="1304"/>
      <c r="CY50" s="1304"/>
      <c r="CZ50" s="1304"/>
      <c r="DA50" s="1304"/>
      <c r="DB50" s="1304"/>
      <c r="DC50" s="1304"/>
    </row>
    <row r="51" spans="1:109" ht="13.5" customHeight="1" x14ac:dyDescent="0.15">
      <c r="B51" s="374"/>
      <c r="G51" s="1311"/>
      <c r="H51" s="1311"/>
      <c r="I51" s="1309"/>
      <c r="J51" s="1309"/>
      <c r="K51" s="1307"/>
      <c r="L51" s="1307"/>
      <c r="M51" s="1307"/>
      <c r="N51" s="1307"/>
      <c r="AM51" s="383"/>
      <c r="AN51" s="1308" t="s">
        <v>596</v>
      </c>
      <c r="AO51" s="1308"/>
      <c r="AP51" s="1308"/>
      <c r="AQ51" s="1308"/>
      <c r="AR51" s="1308"/>
      <c r="AS51" s="1308"/>
      <c r="AT51" s="1308"/>
      <c r="AU51" s="1308"/>
      <c r="AV51" s="1308"/>
      <c r="AW51" s="1308"/>
      <c r="AX51" s="1308"/>
      <c r="AY51" s="1308"/>
      <c r="AZ51" s="1308"/>
      <c r="BA51" s="1308"/>
      <c r="BB51" s="1308" t="s">
        <v>597</v>
      </c>
      <c r="BC51" s="1308"/>
      <c r="BD51" s="1308"/>
      <c r="BE51" s="1308"/>
      <c r="BF51" s="1308"/>
      <c r="BG51" s="1308"/>
      <c r="BH51" s="1308"/>
      <c r="BI51" s="1308"/>
      <c r="BJ51" s="1308"/>
      <c r="BK51" s="1308"/>
      <c r="BL51" s="1308"/>
      <c r="BM51" s="1308"/>
      <c r="BN51" s="1308"/>
      <c r="BO51" s="1308"/>
      <c r="BP51" s="1305"/>
      <c r="BQ51" s="1306"/>
      <c r="BR51" s="1306"/>
      <c r="BS51" s="1306"/>
      <c r="BT51" s="1306"/>
      <c r="BU51" s="1306"/>
      <c r="BV51" s="1306"/>
      <c r="BW51" s="1306"/>
      <c r="BX51" s="1305"/>
      <c r="BY51" s="1306"/>
      <c r="BZ51" s="1306"/>
      <c r="CA51" s="1306"/>
      <c r="CB51" s="1306"/>
      <c r="CC51" s="1306"/>
      <c r="CD51" s="1306"/>
      <c r="CE51" s="1306"/>
      <c r="CF51" s="1305"/>
      <c r="CG51" s="1306"/>
      <c r="CH51" s="1306"/>
      <c r="CI51" s="1306"/>
      <c r="CJ51" s="1306"/>
      <c r="CK51" s="1306"/>
      <c r="CL51" s="1306"/>
      <c r="CM51" s="1306"/>
      <c r="CN51" s="1305"/>
      <c r="CO51" s="1306"/>
      <c r="CP51" s="1306"/>
      <c r="CQ51" s="1306"/>
      <c r="CR51" s="1306"/>
      <c r="CS51" s="1306"/>
      <c r="CT51" s="1306"/>
      <c r="CU51" s="1306"/>
      <c r="CV51" s="1305"/>
      <c r="CW51" s="1306"/>
      <c r="CX51" s="1306"/>
      <c r="CY51" s="1306"/>
      <c r="CZ51" s="1306"/>
      <c r="DA51" s="1306"/>
      <c r="DB51" s="1306"/>
      <c r="DC51" s="1306"/>
    </row>
    <row r="52" spans="1:109" x14ac:dyDescent="0.15">
      <c r="B52" s="374"/>
      <c r="G52" s="1311"/>
      <c r="H52" s="1311"/>
      <c r="I52" s="1309"/>
      <c r="J52" s="1309"/>
      <c r="K52" s="1307"/>
      <c r="L52" s="1307"/>
      <c r="M52" s="1307"/>
      <c r="N52" s="1307"/>
      <c r="AM52" s="38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382"/>
      <c r="B53" s="374"/>
      <c r="G53" s="1311"/>
      <c r="H53" s="1311"/>
      <c r="I53" s="1300"/>
      <c r="J53" s="1300"/>
      <c r="K53" s="1307"/>
      <c r="L53" s="1307"/>
      <c r="M53" s="1307"/>
      <c r="N53" s="1307"/>
      <c r="AM53" s="383"/>
      <c r="AN53" s="1308"/>
      <c r="AO53" s="1308"/>
      <c r="AP53" s="1308"/>
      <c r="AQ53" s="1308"/>
      <c r="AR53" s="1308"/>
      <c r="AS53" s="1308"/>
      <c r="AT53" s="1308"/>
      <c r="AU53" s="1308"/>
      <c r="AV53" s="1308"/>
      <c r="AW53" s="1308"/>
      <c r="AX53" s="1308"/>
      <c r="AY53" s="1308"/>
      <c r="AZ53" s="1308"/>
      <c r="BA53" s="1308"/>
      <c r="BB53" s="1308" t="s">
        <v>598</v>
      </c>
      <c r="BC53" s="1308"/>
      <c r="BD53" s="1308"/>
      <c r="BE53" s="1308"/>
      <c r="BF53" s="1308"/>
      <c r="BG53" s="1308"/>
      <c r="BH53" s="1308"/>
      <c r="BI53" s="1308"/>
      <c r="BJ53" s="1308"/>
      <c r="BK53" s="1308"/>
      <c r="BL53" s="1308"/>
      <c r="BM53" s="1308"/>
      <c r="BN53" s="1308"/>
      <c r="BO53" s="1308"/>
      <c r="BP53" s="1305"/>
      <c r="BQ53" s="1306"/>
      <c r="BR53" s="1306"/>
      <c r="BS53" s="1306"/>
      <c r="BT53" s="1306"/>
      <c r="BU53" s="1306"/>
      <c r="BV53" s="1306"/>
      <c r="BW53" s="1306"/>
      <c r="BX53" s="1305"/>
      <c r="BY53" s="1306"/>
      <c r="BZ53" s="1306"/>
      <c r="CA53" s="1306"/>
      <c r="CB53" s="1306"/>
      <c r="CC53" s="1306"/>
      <c r="CD53" s="1306"/>
      <c r="CE53" s="1306"/>
      <c r="CF53" s="1305"/>
      <c r="CG53" s="1306"/>
      <c r="CH53" s="1306"/>
      <c r="CI53" s="1306"/>
      <c r="CJ53" s="1306"/>
      <c r="CK53" s="1306"/>
      <c r="CL53" s="1306"/>
      <c r="CM53" s="1306"/>
      <c r="CN53" s="1305"/>
      <c r="CO53" s="1306"/>
      <c r="CP53" s="1306"/>
      <c r="CQ53" s="1306"/>
      <c r="CR53" s="1306"/>
      <c r="CS53" s="1306"/>
      <c r="CT53" s="1306"/>
      <c r="CU53" s="1306"/>
      <c r="CV53" s="1305"/>
      <c r="CW53" s="1306"/>
      <c r="CX53" s="1306"/>
      <c r="CY53" s="1306"/>
      <c r="CZ53" s="1306"/>
      <c r="DA53" s="1306"/>
      <c r="DB53" s="1306"/>
      <c r="DC53" s="1306"/>
    </row>
    <row r="54" spans="1:109" x14ac:dyDescent="0.15">
      <c r="A54" s="382"/>
      <c r="B54" s="374"/>
      <c r="G54" s="1311"/>
      <c r="H54" s="1311"/>
      <c r="I54" s="1300"/>
      <c r="J54" s="1300"/>
      <c r="K54" s="1307"/>
      <c r="L54" s="1307"/>
      <c r="M54" s="1307"/>
      <c r="N54" s="1307"/>
      <c r="AM54" s="38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382"/>
      <c r="B55" s="374"/>
      <c r="G55" s="1300"/>
      <c r="H55" s="1300"/>
      <c r="I55" s="1300"/>
      <c r="J55" s="1300"/>
      <c r="K55" s="1307"/>
      <c r="L55" s="1307"/>
      <c r="M55" s="1307"/>
      <c r="N55" s="1307"/>
      <c r="AN55" s="1304" t="s">
        <v>599</v>
      </c>
      <c r="AO55" s="1304"/>
      <c r="AP55" s="1304"/>
      <c r="AQ55" s="1304"/>
      <c r="AR55" s="1304"/>
      <c r="AS55" s="1304"/>
      <c r="AT55" s="1304"/>
      <c r="AU55" s="1304"/>
      <c r="AV55" s="1304"/>
      <c r="AW55" s="1304"/>
      <c r="AX55" s="1304"/>
      <c r="AY55" s="1304"/>
      <c r="AZ55" s="1304"/>
      <c r="BA55" s="1304"/>
      <c r="BB55" s="1308" t="s">
        <v>597</v>
      </c>
      <c r="BC55" s="1308"/>
      <c r="BD55" s="1308"/>
      <c r="BE55" s="1308"/>
      <c r="BF55" s="1308"/>
      <c r="BG55" s="1308"/>
      <c r="BH55" s="1308"/>
      <c r="BI55" s="1308"/>
      <c r="BJ55" s="1308"/>
      <c r="BK55" s="1308"/>
      <c r="BL55" s="1308"/>
      <c r="BM55" s="1308"/>
      <c r="BN55" s="1308"/>
      <c r="BO55" s="1308"/>
      <c r="BP55" s="1305"/>
      <c r="BQ55" s="1306"/>
      <c r="BR55" s="1306"/>
      <c r="BS55" s="1306"/>
      <c r="BT55" s="1306"/>
      <c r="BU55" s="1306"/>
      <c r="BV55" s="1306"/>
      <c r="BW55" s="1306"/>
      <c r="BX55" s="1305"/>
      <c r="BY55" s="1306"/>
      <c r="BZ55" s="1306"/>
      <c r="CA55" s="1306"/>
      <c r="CB55" s="1306"/>
      <c r="CC55" s="1306"/>
      <c r="CD55" s="1306"/>
      <c r="CE55" s="1306"/>
      <c r="CF55" s="1305"/>
      <c r="CG55" s="1306"/>
      <c r="CH55" s="1306"/>
      <c r="CI55" s="1306"/>
      <c r="CJ55" s="1306"/>
      <c r="CK55" s="1306"/>
      <c r="CL55" s="1306"/>
      <c r="CM55" s="1306"/>
      <c r="CN55" s="1305"/>
      <c r="CO55" s="1306"/>
      <c r="CP55" s="1306"/>
      <c r="CQ55" s="1306"/>
      <c r="CR55" s="1306"/>
      <c r="CS55" s="1306"/>
      <c r="CT55" s="1306"/>
      <c r="CU55" s="1306"/>
      <c r="CV55" s="1305"/>
      <c r="CW55" s="1306"/>
      <c r="CX55" s="1306"/>
      <c r="CY55" s="1306"/>
      <c r="CZ55" s="1306"/>
      <c r="DA55" s="1306"/>
      <c r="DB55" s="1306"/>
      <c r="DC55" s="1306"/>
    </row>
    <row r="56" spans="1:109" x14ac:dyDescent="0.15">
      <c r="A56" s="382"/>
      <c r="B56" s="374"/>
      <c r="G56" s="1300"/>
      <c r="H56" s="1300"/>
      <c r="I56" s="1300"/>
      <c r="J56" s="1300"/>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382" customFormat="1" x14ac:dyDescent="0.15">
      <c r="B57" s="386"/>
      <c r="G57" s="1300"/>
      <c r="H57" s="1300"/>
      <c r="I57" s="1310"/>
      <c r="J57" s="1310"/>
      <c r="K57" s="1307"/>
      <c r="L57" s="1307"/>
      <c r="M57" s="1307"/>
      <c r="N57" s="1307"/>
      <c r="AM57" s="367"/>
      <c r="AN57" s="1304"/>
      <c r="AO57" s="1304"/>
      <c r="AP57" s="1304"/>
      <c r="AQ57" s="1304"/>
      <c r="AR57" s="1304"/>
      <c r="AS57" s="1304"/>
      <c r="AT57" s="1304"/>
      <c r="AU57" s="1304"/>
      <c r="AV57" s="1304"/>
      <c r="AW57" s="1304"/>
      <c r="AX57" s="1304"/>
      <c r="AY57" s="1304"/>
      <c r="AZ57" s="1304"/>
      <c r="BA57" s="1304"/>
      <c r="BB57" s="1308" t="s">
        <v>598</v>
      </c>
      <c r="BC57" s="1308"/>
      <c r="BD57" s="1308"/>
      <c r="BE57" s="1308"/>
      <c r="BF57" s="1308"/>
      <c r="BG57" s="1308"/>
      <c r="BH57" s="1308"/>
      <c r="BI57" s="1308"/>
      <c r="BJ57" s="1308"/>
      <c r="BK57" s="1308"/>
      <c r="BL57" s="1308"/>
      <c r="BM57" s="1308"/>
      <c r="BN57" s="1308"/>
      <c r="BO57" s="1308"/>
      <c r="BP57" s="1305"/>
      <c r="BQ57" s="1306"/>
      <c r="BR57" s="1306"/>
      <c r="BS57" s="1306"/>
      <c r="BT57" s="1306"/>
      <c r="BU57" s="1306"/>
      <c r="BV57" s="1306"/>
      <c r="BW57" s="1306"/>
      <c r="BX57" s="1305"/>
      <c r="BY57" s="1306"/>
      <c r="BZ57" s="1306"/>
      <c r="CA57" s="1306"/>
      <c r="CB57" s="1306"/>
      <c r="CC57" s="1306"/>
      <c r="CD57" s="1306"/>
      <c r="CE57" s="1306"/>
      <c r="CF57" s="1305"/>
      <c r="CG57" s="1306"/>
      <c r="CH57" s="1306"/>
      <c r="CI57" s="1306"/>
      <c r="CJ57" s="1306"/>
      <c r="CK57" s="1306"/>
      <c r="CL57" s="1306"/>
      <c r="CM57" s="1306"/>
      <c r="CN57" s="1305"/>
      <c r="CO57" s="1306"/>
      <c r="CP57" s="1306"/>
      <c r="CQ57" s="1306"/>
      <c r="CR57" s="1306"/>
      <c r="CS57" s="1306"/>
      <c r="CT57" s="1306"/>
      <c r="CU57" s="1306"/>
      <c r="CV57" s="1305"/>
      <c r="CW57" s="1306"/>
      <c r="CX57" s="1306"/>
      <c r="CY57" s="1306"/>
      <c r="CZ57" s="1306"/>
      <c r="DA57" s="1306"/>
      <c r="DB57" s="1306"/>
      <c r="DC57" s="1306"/>
      <c r="DD57" s="387"/>
      <c r="DE57" s="386"/>
    </row>
    <row r="58" spans="1:109" s="382" customFormat="1" x14ac:dyDescent="0.15">
      <c r="A58" s="367"/>
      <c r="B58" s="386"/>
      <c r="G58" s="1300"/>
      <c r="H58" s="1300"/>
      <c r="I58" s="1310"/>
      <c r="J58" s="1310"/>
      <c r="K58" s="1307"/>
      <c r="L58" s="1307"/>
      <c r="M58" s="1307"/>
      <c r="N58" s="1307"/>
      <c r="AM58" s="367"/>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600</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1" t="s">
        <v>601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374"/>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374"/>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374"/>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374"/>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300"/>
      <c r="H72" s="1300"/>
      <c r="I72" s="1300"/>
      <c r="J72" s="1300"/>
      <c r="K72" s="384"/>
      <c r="L72" s="384"/>
      <c r="M72" s="385"/>
      <c r="N72" s="385"/>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561</v>
      </c>
      <c r="BQ72" s="1304"/>
      <c r="BR72" s="1304"/>
      <c r="BS72" s="1304"/>
      <c r="BT72" s="1304"/>
      <c r="BU72" s="1304"/>
      <c r="BV72" s="1304"/>
      <c r="BW72" s="1304"/>
      <c r="BX72" s="1304" t="s">
        <v>562</v>
      </c>
      <c r="BY72" s="1304"/>
      <c r="BZ72" s="1304"/>
      <c r="CA72" s="1304"/>
      <c r="CB72" s="1304"/>
      <c r="CC72" s="1304"/>
      <c r="CD72" s="1304"/>
      <c r="CE72" s="1304"/>
      <c r="CF72" s="1304" t="s">
        <v>563</v>
      </c>
      <c r="CG72" s="1304"/>
      <c r="CH72" s="1304"/>
      <c r="CI72" s="1304"/>
      <c r="CJ72" s="1304"/>
      <c r="CK72" s="1304"/>
      <c r="CL72" s="1304"/>
      <c r="CM72" s="1304"/>
      <c r="CN72" s="1304" t="s">
        <v>564</v>
      </c>
      <c r="CO72" s="1304"/>
      <c r="CP72" s="1304"/>
      <c r="CQ72" s="1304"/>
      <c r="CR72" s="1304"/>
      <c r="CS72" s="1304"/>
      <c r="CT72" s="1304"/>
      <c r="CU72" s="1304"/>
      <c r="CV72" s="1304" t="s">
        <v>565</v>
      </c>
      <c r="CW72" s="1304"/>
      <c r="CX72" s="1304"/>
      <c r="CY72" s="1304"/>
      <c r="CZ72" s="1304"/>
      <c r="DA72" s="1304"/>
      <c r="DB72" s="1304"/>
      <c r="DC72" s="1304"/>
    </row>
    <row r="73" spans="2:107" x14ac:dyDescent="0.15">
      <c r="B73" s="374"/>
      <c r="G73" s="1311"/>
      <c r="H73" s="1311"/>
      <c r="I73" s="1311"/>
      <c r="J73" s="1311"/>
      <c r="K73" s="1312"/>
      <c r="L73" s="1312"/>
      <c r="M73" s="1312"/>
      <c r="N73" s="1312"/>
      <c r="AM73" s="383"/>
      <c r="AN73" s="1308" t="s">
        <v>596</v>
      </c>
      <c r="AO73" s="1308"/>
      <c r="AP73" s="1308"/>
      <c r="AQ73" s="1308"/>
      <c r="AR73" s="1308"/>
      <c r="AS73" s="1308"/>
      <c r="AT73" s="1308"/>
      <c r="AU73" s="1308"/>
      <c r="AV73" s="1308"/>
      <c r="AW73" s="1308"/>
      <c r="AX73" s="1308"/>
      <c r="AY73" s="1308"/>
      <c r="AZ73" s="1308"/>
      <c r="BA73" s="1308"/>
      <c r="BB73" s="1308" t="s">
        <v>597</v>
      </c>
      <c r="BC73" s="1308"/>
      <c r="BD73" s="1308"/>
      <c r="BE73" s="1308"/>
      <c r="BF73" s="1308"/>
      <c r="BG73" s="1308"/>
      <c r="BH73" s="1308"/>
      <c r="BI73" s="1308"/>
      <c r="BJ73" s="1308"/>
      <c r="BK73" s="1308"/>
      <c r="BL73" s="1308"/>
      <c r="BM73" s="1308"/>
      <c r="BN73" s="1308"/>
      <c r="BO73" s="1308"/>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74"/>
      <c r="G74" s="1311"/>
      <c r="H74" s="1311"/>
      <c r="I74" s="1311"/>
      <c r="J74" s="1311"/>
      <c r="K74" s="1312"/>
      <c r="L74" s="1312"/>
      <c r="M74" s="1312"/>
      <c r="N74" s="1312"/>
      <c r="AM74" s="38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74"/>
      <c r="G75" s="1311"/>
      <c r="H75" s="1311"/>
      <c r="I75" s="1300"/>
      <c r="J75" s="1300"/>
      <c r="K75" s="1307"/>
      <c r="L75" s="1307"/>
      <c r="M75" s="1307"/>
      <c r="N75" s="1307"/>
      <c r="AM75" s="383"/>
      <c r="AN75" s="1308"/>
      <c r="AO75" s="1308"/>
      <c r="AP75" s="1308"/>
      <c r="AQ75" s="1308"/>
      <c r="AR75" s="1308"/>
      <c r="AS75" s="1308"/>
      <c r="AT75" s="1308"/>
      <c r="AU75" s="1308"/>
      <c r="AV75" s="1308"/>
      <c r="AW75" s="1308"/>
      <c r="AX75" s="1308"/>
      <c r="AY75" s="1308"/>
      <c r="AZ75" s="1308"/>
      <c r="BA75" s="1308"/>
      <c r="BB75" s="1308" t="s">
        <v>602</v>
      </c>
      <c r="BC75" s="1308"/>
      <c r="BD75" s="1308"/>
      <c r="BE75" s="1308"/>
      <c r="BF75" s="1308"/>
      <c r="BG75" s="1308"/>
      <c r="BH75" s="1308"/>
      <c r="BI75" s="1308"/>
      <c r="BJ75" s="1308"/>
      <c r="BK75" s="1308"/>
      <c r="BL75" s="1308"/>
      <c r="BM75" s="1308"/>
      <c r="BN75" s="1308"/>
      <c r="BO75" s="1308"/>
      <c r="BP75" s="1306">
        <v>1.8</v>
      </c>
      <c r="BQ75" s="1306"/>
      <c r="BR75" s="1306"/>
      <c r="BS75" s="1306"/>
      <c r="BT75" s="1306"/>
      <c r="BU75" s="1306"/>
      <c r="BV75" s="1306"/>
      <c r="BW75" s="1306"/>
      <c r="BX75" s="1306">
        <v>0.9</v>
      </c>
      <c r="BY75" s="1306"/>
      <c r="BZ75" s="1306"/>
      <c r="CA75" s="1306"/>
      <c r="CB75" s="1306"/>
      <c r="CC75" s="1306"/>
      <c r="CD75" s="1306"/>
      <c r="CE75" s="1306"/>
      <c r="CF75" s="1306">
        <v>0.3</v>
      </c>
      <c r="CG75" s="1306"/>
      <c r="CH75" s="1306"/>
      <c r="CI75" s="1306"/>
      <c r="CJ75" s="1306"/>
      <c r="CK75" s="1306"/>
      <c r="CL75" s="1306"/>
      <c r="CM75" s="1306"/>
      <c r="CN75" s="1306">
        <v>-0.3</v>
      </c>
      <c r="CO75" s="1306"/>
      <c r="CP75" s="1306"/>
      <c r="CQ75" s="1306"/>
      <c r="CR75" s="1306"/>
      <c r="CS75" s="1306"/>
      <c r="CT75" s="1306"/>
      <c r="CU75" s="1306"/>
      <c r="CV75" s="1306">
        <v>-1</v>
      </c>
      <c r="CW75" s="1306"/>
      <c r="CX75" s="1306"/>
      <c r="CY75" s="1306"/>
      <c r="CZ75" s="1306"/>
      <c r="DA75" s="1306"/>
      <c r="DB75" s="1306"/>
      <c r="DC75" s="1306"/>
    </row>
    <row r="76" spans="2:107" x14ac:dyDescent="0.15">
      <c r="B76" s="374"/>
      <c r="G76" s="1311"/>
      <c r="H76" s="1311"/>
      <c r="I76" s="1300"/>
      <c r="J76" s="1300"/>
      <c r="K76" s="1307"/>
      <c r="L76" s="1307"/>
      <c r="M76" s="1307"/>
      <c r="N76" s="1307"/>
      <c r="AM76" s="38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74"/>
      <c r="G77" s="1300"/>
      <c r="H77" s="1300"/>
      <c r="I77" s="1300"/>
      <c r="J77" s="1300"/>
      <c r="K77" s="1312"/>
      <c r="L77" s="1312"/>
      <c r="M77" s="1312"/>
      <c r="N77" s="1312"/>
      <c r="AN77" s="1304" t="s">
        <v>599</v>
      </c>
      <c r="AO77" s="1304"/>
      <c r="AP77" s="1304"/>
      <c r="AQ77" s="1304"/>
      <c r="AR77" s="1304"/>
      <c r="AS77" s="1304"/>
      <c r="AT77" s="1304"/>
      <c r="AU77" s="1304"/>
      <c r="AV77" s="1304"/>
      <c r="AW77" s="1304"/>
      <c r="AX77" s="1304"/>
      <c r="AY77" s="1304"/>
      <c r="AZ77" s="1304"/>
      <c r="BA77" s="1304"/>
      <c r="BB77" s="1308" t="s">
        <v>603</v>
      </c>
      <c r="BC77" s="1308"/>
      <c r="BD77" s="1308"/>
      <c r="BE77" s="1308"/>
      <c r="BF77" s="1308"/>
      <c r="BG77" s="1308"/>
      <c r="BH77" s="1308"/>
      <c r="BI77" s="1308"/>
      <c r="BJ77" s="1308"/>
      <c r="BK77" s="1308"/>
      <c r="BL77" s="1308"/>
      <c r="BM77" s="1308"/>
      <c r="BN77" s="1308"/>
      <c r="BO77" s="1308"/>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374"/>
      <c r="G78" s="1300"/>
      <c r="H78" s="1300"/>
      <c r="I78" s="1300"/>
      <c r="J78" s="1300"/>
      <c r="K78" s="1312"/>
      <c r="L78" s="1312"/>
      <c r="M78" s="1312"/>
      <c r="N78" s="1312"/>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74"/>
      <c r="G79" s="1300"/>
      <c r="H79" s="1300"/>
      <c r="I79" s="1310"/>
      <c r="J79" s="1310"/>
      <c r="K79" s="1313"/>
      <c r="L79" s="1313"/>
      <c r="M79" s="1313"/>
      <c r="N79" s="1313"/>
      <c r="AN79" s="1304"/>
      <c r="AO79" s="1304"/>
      <c r="AP79" s="1304"/>
      <c r="AQ79" s="1304"/>
      <c r="AR79" s="1304"/>
      <c r="AS79" s="1304"/>
      <c r="AT79" s="1304"/>
      <c r="AU79" s="1304"/>
      <c r="AV79" s="1304"/>
      <c r="AW79" s="1304"/>
      <c r="AX79" s="1304"/>
      <c r="AY79" s="1304"/>
      <c r="AZ79" s="1304"/>
      <c r="BA79" s="1304"/>
      <c r="BB79" s="1308" t="s">
        <v>602</v>
      </c>
      <c r="BC79" s="1308"/>
      <c r="BD79" s="1308"/>
      <c r="BE79" s="1308"/>
      <c r="BF79" s="1308"/>
      <c r="BG79" s="1308"/>
      <c r="BH79" s="1308"/>
      <c r="BI79" s="1308"/>
      <c r="BJ79" s="1308"/>
      <c r="BK79" s="1308"/>
      <c r="BL79" s="1308"/>
      <c r="BM79" s="1308"/>
      <c r="BN79" s="1308"/>
      <c r="BO79" s="1308"/>
      <c r="BP79" s="1306">
        <v>-1.3</v>
      </c>
      <c r="BQ79" s="1306"/>
      <c r="BR79" s="1306"/>
      <c r="BS79" s="1306"/>
      <c r="BT79" s="1306"/>
      <c r="BU79" s="1306"/>
      <c r="BV79" s="1306"/>
      <c r="BW79" s="1306"/>
      <c r="BX79" s="1306">
        <v>-1.8</v>
      </c>
      <c r="BY79" s="1306"/>
      <c r="BZ79" s="1306"/>
      <c r="CA79" s="1306"/>
      <c r="CB79" s="1306"/>
      <c r="CC79" s="1306"/>
      <c r="CD79" s="1306"/>
      <c r="CE79" s="1306"/>
      <c r="CF79" s="1306">
        <v>-2.2999999999999998</v>
      </c>
      <c r="CG79" s="1306"/>
      <c r="CH79" s="1306"/>
      <c r="CI79" s="1306"/>
      <c r="CJ79" s="1306"/>
      <c r="CK79" s="1306"/>
      <c r="CL79" s="1306"/>
      <c r="CM79" s="1306"/>
      <c r="CN79" s="1306">
        <v>-2.8</v>
      </c>
      <c r="CO79" s="1306"/>
      <c r="CP79" s="1306"/>
      <c r="CQ79" s="1306"/>
      <c r="CR79" s="1306"/>
      <c r="CS79" s="1306"/>
      <c r="CT79" s="1306"/>
      <c r="CU79" s="1306"/>
      <c r="CV79" s="1306">
        <v>-3.2</v>
      </c>
      <c r="CW79" s="1306"/>
      <c r="CX79" s="1306"/>
      <c r="CY79" s="1306"/>
      <c r="CZ79" s="1306"/>
      <c r="DA79" s="1306"/>
      <c r="DB79" s="1306"/>
      <c r="DC79" s="1306"/>
    </row>
    <row r="80" spans="2:107" x14ac:dyDescent="0.15">
      <c r="B80" s="374"/>
      <c r="G80" s="1300"/>
      <c r="H80" s="1300"/>
      <c r="I80" s="1310"/>
      <c r="J80" s="1310"/>
      <c r="K80" s="1313"/>
      <c r="L80" s="1313"/>
      <c r="M80" s="1313"/>
      <c r="N80" s="1313"/>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hLgD7D6MAB0ilVtmjgSEYs0B/TToKrXswDGi/fxNJOkU2ZUuyVm/ZJFSFyj7st/t9Ol29Rz+SPKn0K0XaKYOQ==" saltValue="CG1VYQY0tnMGOXWSNyc/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N112" sqref="N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53B4RX6OTkhsdhxxLt04WI56f+6leqpYOgOqn7te76KxtSnwX1D+6w3RXDqnQCU/YgFimbwjwlRbm0/tpQ3iA==" saltValue="KzXY+hTmLCt7qBjgeklQ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L113" sqref="L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CfLxMo69KYDnwdzIKmgDOY2DnFG5adDnkOpjSBEM4B3EKUJmiBwe/sZsuQFZOENoKFvjh+BTv6oa26C+TBWOw==" saltValue="67vAIdmK88lN9GtIjnnQ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30287</v>
      </c>
      <c r="E3" s="141"/>
      <c r="F3" s="142">
        <v>36861</v>
      </c>
      <c r="G3" s="143"/>
      <c r="H3" s="144"/>
    </row>
    <row r="4" spans="1:8" x14ac:dyDescent="0.15">
      <c r="A4" s="145"/>
      <c r="B4" s="146"/>
      <c r="C4" s="147"/>
      <c r="D4" s="148">
        <v>20619</v>
      </c>
      <c r="E4" s="149"/>
      <c r="F4" s="150">
        <v>23990</v>
      </c>
      <c r="G4" s="151"/>
      <c r="H4" s="152"/>
    </row>
    <row r="5" spans="1:8" x14ac:dyDescent="0.15">
      <c r="A5" s="133" t="s">
        <v>553</v>
      </c>
      <c r="B5" s="138"/>
      <c r="C5" s="139"/>
      <c r="D5" s="140">
        <v>43189</v>
      </c>
      <c r="E5" s="141"/>
      <c r="F5" s="142">
        <v>47064</v>
      </c>
      <c r="G5" s="143"/>
      <c r="H5" s="144"/>
    </row>
    <row r="6" spans="1:8" x14ac:dyDescent="0.15">
      <c r="A6" s="145"/>
      <c r="B6" s="146"/>
      <c r="C6" s="147"/>
      <c r="D6" s="148">
        <v>34918</v>
      </c>
      <c r="E6" s="149"/>
      <c r="F6" s="150">
        <v>32508</v>
      </c>
      <c r="G6" s="151"/>
      <c r="H6" s="152"/>
    </row>
    <row r="7" spans="1:8" x14ac:dyDescent="0.15">
      <c r="A7" s="133" t="s">
        <v>554</v>
      </c>
      <c r="B7" s="138"/>
      <c r="C7" s="139"/>
      <c r="D7" s="140">
        <v>32393</v>
      </c>
      <c r="E7" s="141"/>
      <c r="F7" s="142">
        <v>43773</v>
      </c>
      <c r="G7" s="143"/>
      <c r="H7" s="144"/>
    </row>
    <row r="8" spans="1:8" x14ac:dyDescent="0.15">
      <c r="A8" s="145"/>
      <c r="B8" s="146"/>
      <c r="C8" s="147"/>
      <c r="D8" s="148">
        <v>24359</v>
      </c>
      <c r="E8" s="149"/>
      <c r="F8" s="150">
        <v>30346</v>
      </c>
      <c r="G8" s="151"/>
      <c r="H8" s="152"/>
    </row>
    <row r="9" spans="1:8" x14ac:dyDescent="0.15">
      <c r="A9" s="133" t="s">
        <v>555</v>
      </c>
      <c r="B9" s="138"/>
      <c r="C9" s="139"/>
      <c r="D9" s="140">
        <v>36006</v>
      </c>
      <c r="E9" s="141"/>
      <c r="F9" s="142">
        <v>51565</v>
      </c>
      <c r="G9" s="143"/>
      <c r="H9" s="144"/>
    </row>
    <row r="10" spans="1:8" x14ac:dyDescent="0.15">
      <c r="A10" s="145"/>
      <c r="B10" s="146"/>
      <c r="C10" s="147"/>
      <c r="D10" s="148">
        <v>31926</v>
      </c>
      <c r="E10" s="149"/>
      <c r="F10" s="150">
        <v>35359</v>
      </c>
      <c r="G10" s="151"/>
      <c r="H10" s="152"/>
    </row>
    <row r="11" spans="1:8" x14ac:dyDescent="0.15">
      <c r="A11" s="133" t="s">
        <v>556</v>
      </c>
      <c r="B11" s="138"/>
      <c r="C11" s="139"/>
      <c r="D11" s="140">
        <v>50931</v>
      </c>
      <c r="E11" s="141"/>
      <c r="F11" s="142">
        <v>46686</v>
      </c>
      <c r="G11" s="143"/>
      <c r="H11" s="144"/>
    </row>
    <row r="12" spans="1:8" x14ac:dyDescent="0.15">
      <c r="A12" s="145"/>
      <c r="B12" s="146"/>
      <c r="C12" s="153"/>
      <c r="D12" s="148">
        <v>39050</v>
      </c>
      <c r="E12" s="149"/>
      <c r="F12" s="150">
        <v>32595</v>
      </c>
      <c r="G12" s="151"/>
      <c r="H12" s="152"/>
    </row>
    <row r="13" spans="1:8" x14ac:dyDescent="0.15">
      <c r="A13" s="133"/>
      <c r="B13" s="138"/>
      <c r="C13" s="154"/>
      <c r="D13" s="155">
        <v>38561</v>
      </c>
      <c r="E13" s="156"/>
      <c r="F13" s="157">
        <v>45190</v>
      </c>
      <c r="G13" s="158"/>
      <c r="H13" s="144"/>
    </row>
    <row r="14" spans="1:8" x14ac:dyDescent="0.15">
      <c r="A14" s="145"/>
      <c r="B14" s="146"/>
      <c r="C14" s="147"/>
      <c r="D14" s="148">
        <v>30174</v>
      </c>
      <c r="E14" s="149"/>
      <c r="F14" s="150">
        <v>30960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8.75</v>
      </c>
      <c r="C19" s="159">
        <f>ROUND(VALUE(SUBSTITUTE(実質収支比率等に係る経年分析!G$48,"▲","-")),2)</f>
        <v>8.6</v>
      </c>
      <c r="D19" s="159">
        <f>ROUND(VALUE(SUBSTITUTE(実質収支比率等に係る経年分析!H$48,"▲","-")),2)</f>
        <v>7.2</v>
      </c>
      <c r="E19" s="159">
        <f>ROUND(VALUE(SUBSTITUTE(実質収支比率等に係る経年分析!I$48,"▲","-")),2)</f>
        <v>4.33</v>
      </c>
      <c r="F19" s="159">
        <f>ROUND(VALUE(SUBSTITUTE(実質収支比率等に係る経年分析!J$48,"▲","-")),2)</f>
        <v>6.87</v>
      </c>
    </row>
    <row r="20" spans="1:11" x14ac:dyDescent="0.15">
      <c r="A20" s="159" t="s">
        <v>49</v>
      </c>
      <c r="B20" s="159">
        <f>ROUND(VALUE(SUBSTITUTE(実質収支比率等に係る経年分析!F$47,"▲","-")),2)</f>
        <v>18.7</v>
      </c>
      <c r="C20" s="159">
        <f>ROUND(VALUE(SUBSTITUTE(実質収支比率等に係る経年分析!G$47,"▲","-")),2)</f>
        <v>18.07</v>
      </c>
      <c r="D20" s="159">
        <f>ROUND(VALUE(SUBSTITUTE(実質収支比率等に係る経年分析!H$47,"▲","-")),2)</f>
        <v>17.66</v>
      </c>
      <c r="E20" s="159">
        <f>ROUND(VALUE(SUBSTITUTE(実質収支比率等に係る経年分析!I$47,"▲","-")),2)</f>
        <v>17.38</v>
      </c>
      <c r="F20" s="159">
        <f>ROUND(VALUE(SUBSTITUTE(実質収支比率等に係る経年分析!J$47,"▲","-")),2)</f>
        <v>17.64</v>
      </c>
    </row>
    <row r="21" spans="1:11" x14ac:dyDescent="0.15">
      <c r="A21" s="159" t="s">
        <v>50</v>
      </c>
      <c r="B21" s="159">
        <f>IF(ISNUMBER(VALUE(SUBSTITUTE(実質収支比率等に係る経年分析!F$49,"▲","-"))),ROUND(VALUE(SUBSTITUTE(実質収支比率等に係る経年分析!F$49,"▲","-")),2),NA())</f>
        <v>2.78</v>
      </c>
      <c r="C21" s="159">
        <f>IF(ISNUMBER(VALUE(SUBSTITUTE(実質収支比率等に係る経年分析!G$49,"▲","-"))),ROUND(VALUE(SUBSTITUTE(実質収支比率等に係る経年分析!G$49,"▲","-")),2),NA())</f>
        <v>0.42</v>
      </c>
      <c r="D21" s="159">
        <f>IF(ISNUMBER(VALUE(SUBSTITUTE(実質収支比率等に係る経年分析!H$49,"▲","-"))),ROUND(VALUE(SUBSTITUTE(実質収支比率等に係る経年分析!H$49,"▲","-")),2),NA())</f>
        <v>-0.25</v>
      </c>
      <c r="E21" s="159">
        <f>IF(ISNUMBER(VALUE(SUBSTITUTE(実質収支比率等に係る経年分析!I$49,"▲","-"))),ROUND(VALUE(SUBSTITUTE(実質収支比率等に係る経年分析!I$49,"▲","-")),2),NA())</f>
        <v>-2.7</v>
      </c>
      <c r="F21" s="159">
        <f>IF(ISNUMBER(VALUE(SUBSTITUTE(実質収支比率等に係る経年分析!J$49,"▲","-"))),ROUND(VALUE(SUBSTITUTE(実質収支比率等に係る経年分析!J$49,"▲","-")),2),NA())</f>
        <v>2.5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老人保健施設会計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病院施設会計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0.31</v>
      </c>
    </row>
    <row r="34" spans="1:16" x14ac:dyDescent="0.15">
      <c r="A34" s="160" t="str">
        <f>IF(連結実質赤字比率に係る赤字・黒字の構成分析!C$36="",NA(),連結実質赤字比率に係る赤字・黒字の構成分析!C$36)</f>
        <v>介護保険会計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0.65</v>
      </c>
    </row>
    <row r="35" spans="1:16" x14ac:dyDescent="0.15">
      <c r="A35" s="160" t="str">
        <f>IF(連結実質赤字比率に係る赤字・黒字の構成分析!C$35="",NA(),連結実質赤字比率に係る赤字・黒字の構成分析!C$35)</f>
        <v>国民健康保険事業会計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3636</v>
      </c>
      <c r="E42" s="161"/>
      <c r="F42" s="161"/>
      <c r="G42" s="161">
        <f>'実質公債費比率（分子）の構造'!L$52</f>
        <v>3607</v>
      </c>
      <c r="H42" s="161"/>
      <c r="I42" s="161"/>
      <c r="J42" s="161">
        <f>'実質公債費比率（分子）の構造'!M$52</f>
        <v>3703</v>
      </c>
      <c r="K42" s="161"/>
      <c r="L42" s="161"/>
      <c r="M42" s="161">
        <f>'実質公債費比率（分子）の構造'!N$52</f>
        <v>3513</v>
      </c>
      <c r="N42" s="161"/>
      <c r="O42" s="161"/>
      <c r="P42" s="161">
        <f>'実質公債費比率（分子）の構造'!O$52</f>
        <v>3224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34</v>
      </c>
      <c r="C44" s="161"/>
      <c r="D44" s="161"/>
      <c r="E44" s="161">
        <f>'実質公債費比率（分子）の構造'!L$50</f>
        <v>34</v>
      </c>
      <c r="F44" s="161"/>
      <c r="G44" s="161"/>
      <c r="H44" s="161">
        <f>'実質公債費比率（分子）の構造'!M$50</f>
        <v>34</v>
      </c>
      <c r="I44" s="161"/>
      <c r="J44" s="161"/>
      <c r="K44" s="161">
        <f>'実質公債費比率（分子）の構造'!N$50</f>
        <v>34</v>
      </c>
      <c r="L44" s="161"/>
      <c r="M44" s="161"/>
      <c r="N44" s="161">
        <f>'実質公債費比率（分子）の構造'!O$50</f>
        <v>29</v>
      </c>
      <c r="O44" s="161"/>
      <c r="P44" s="161"/>
    </row>
    <row r="45" spans="1:16" x14ac:dyDescent="0.15">
      <c r="A45" s="161" t="s">
        <v>60</v>
      </c>
      <c r="B45" s="161">
        <f>'実質公債費比率（分子）の構造'!K$49</f>
        <v>162</v>
      </c>
      <c r="C45" s="161"/>
      <c r="D45" s="161"/>
      <c r="E45" s="161">
        <f>'実質公債費比率（分子）の構造'!L$49</f>
        <v>136</v>
      </c>
      <c r="F45" s="161"/>
      <c r="G45" s="161"/>
      <c r="H45" s="161">
        <f>'実質公債費比率（分子）の構造'!M$49</f>
        <v>127</v>
      </c>
      <c r="I45" s="161"/>
      <c r="J45" s="161"/>
      <c r="K45" s="161">
        <f>'実質公債費比率（分子）の構造'!N$49</f>
        <v>78</v>
      </c>
      <c r="L45" s="161"/>
      <c r="M45" s="161"/>
      <c r="N45" s="161">
        <f>'実質公債費比率（分子）の構造'!O$49</f>
        <v>68</v>
      </c>
      <c r="O45" s="161"/>
      <c r="P45" s="161"/>
    </row>
    <row r="46" spans="1:16" x14ac:dyDescent="0.15">
      <c r="A46" s="161" t="s">
        <v>61</v>
      </c>
      <c r="B46" s="161">
        <f>'実質公債費比率（分子）の構造'!K$48</f>
        <v>70</v>
      </c>
      <c r="C46" s="161"/>
      <c r="D46" s="161"/>
      <c r="E46" s="161">
        <f>'実質公債費比率（分子）の構造'!L$48</f>
        <v>119</v>
      </c>
      <c r="F46" s="161"/>
      <c r="G46" s="161"/>
      <c r="H46" s="161">
        <f>'実質公債費比率（分子）の構造'!M$48</f>
        <v>119</v>
      </c>
      <c r="I46" s="161"/>
      <c r="J46" s="161"/>
      <c r="K46" s="161">
        <f>'実質公債費比率（分子）の構造'!N$48</f>
        <v>119</v>
      </c>
      <c r="L46" s="161"/>
      <c r="M46" s="161"/>
      <c r="N46" s="161">
        <f>'実質公債費比率（分子）の構造'!O$48</f>
        <v>119</v>
      </c>
      <c r="O46" s="161"/>
      <c r="P46" s="161"/>
    </row>
    <row r="47" spans="1:16" x14ac:dyDescent="0.15">
      <c r="A47" s="161" t="s">
        <v>62</v>
      </c>
      <c r="B47" s="161">
        <f>'実質公債費比率（分子）の構造'!K$47</f>
        <v>21</v>
      </c>
      <c r="C47" s="161"/>
      <c r="D47" s="161"/>
      <c r="E47" s="161">
        <f>'実質公債費比率（分子）の構造'!L$47</f>
        <v>35</v>
      </c>
      <c r="F47" s="161"/>
      <c r="G47" s="161"/>
      <c r="H47" s="161">
        <f>'実質公債費比率（分子）の構造'!M$47</f>
        <v>69</v>
      </c>
      <c r="I47" s="161"/>
      <c r="J47" s="161"/>
      <c r="K47" s="161">
        <f>'実質公債費比率（分子）の構造'!N$47</f>
        <v>63</v>
      </c>
      <c r="L47" s="161"/>
      <c r="M47" s="161"/>
      <c r="N47" s="161">
        <f>'実質公債費比率（分子）の構造'!O$47</f>
        <v>67</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3793</v>
      </c>
      <c r="C49" s="161"/>
      <c r="D49" s="161"/>
      <c r="E49" s="161">
        <f>'実質公債費比率（分子）の構造'!L$45</f>
        <v>3305</v>
      </c>
      <c r="F49" s="161"/>
      <c r="G49" s="161"/>
      <c r="H49" s="161">
        <f>'実質公債費比率（分子）の構造'!M$45</f>
        <v>3391</v>
      </c>
      <c r="I49" s="161"/>
      <c r="J49" s="161"/>
      <c r="K49" s="161">
        <f>'実質公債費比率（分子）の構造'!N$45</f>
        <v>2691</v>
      </c>
      <c r="L49" s="161"/>
      <c r="M49" s="161"/>
      <c r="N49" s="161">
        <f>'実質公債費比率（分子）の構造'!O$45</f>
        <v>1793</v>
      </c>
      <c r="O49" s="161"/>
      <c r="P49" s="161"/>
    </row>
    <row r="50" spans="1:16" x14ac:dyDescent="0.15">
      <c r="A50" s="161" t="s">
        <v>65</v>
      </c>
      <c r="B50" s="161" t="e">
        <f>NA()</f>
        <v>#N/A</v>
      </c>
      <c r="C50" s="161">
        <f>IF(ISNUMBER('実質公債費比率（分子）の構造'!K$53),'実質公債費比率（分子）の構造'!K$53,NA())</f>
        <v>444</v>
      </c>
      <c r="D50" s="161" t="e">
        <f>NA()</f>
        <v>#N/A</v>
      </c>
      <c r="E50" s="161" t="e">
        <f>NA()</f>
        <v>#N/A</v>
      </c>
      <c r="F50" s="161">
        <f>IF(ISNUMBER('実質公債費比率（分子）の構造'!L$53),'実質公債費比率（分子）の構造'!L$53,NA())</f>
        <v>22</v>
      </c>
      <c r="G50" s="161" t="e">
        <f>NA()</f>
        <v>#N/A</v>
      </c>
      <c r="H50" s="161" t="e">
        <f>NA()</f>
        <v>#N/A</v>
      </c>
      <c r="I50" s="161">
        <f>IF(ISNUMBER('実質公債費比率（分子）の構造'!M$53),'実質公債費比率（分子）の構造'!M$53,NA())</f>
        <v>37</v>
      </c>
      <c r="J50" s="161" t="e">
        <f>NA()</f>
        <v>#N/A</v>
      </c>
      <c r="K50" s="161" t="e">
        <f>NA()</f>
        <v>#N/A</v>
      </c>
      <c r="L50" s="161">
        <f>IF(ISNUMBER('実質公債費比率（分子）の構造'!N$53),'実質公債費比率（分子）の構造'!N$53,NA())</f>
        <v>-528</v>
      </c>
      <c r="M50" s="161" t="e">
        <f>NA()</f>
        <v>#N/A</v>
      </c>
      <c r="N50" s="161" t="e">
        <f>NA()</f>
        <v>#N/A</v>
      </c>
      <c r="O50" s="161">
        <f>IF(ISNUMBER('実質公債費比率（分子）の構造'!O$53),'実質公債費比率（分子）の構造'!O$53,NA())</f>
        <v>-1148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40067</v>
      </c>
      <c r="E56" s="160"/>
      <c r="F56" s="160"/>
      <c r="G56" s="160">
        <f>'将来負担比率（分子）の構造'!J$52</f>
        <v>38185</v>
      </c>
      <c r="H56" s="160"/>
      <c r="I56" s="160"/>
      <c r="J56" s="160">
        <f>'将来負担比率（分子）の構造'!K$52</f>
        <v>35040</v>
      </c>
      <c r="K56" s="160"/>
      <c r="L56" s="160"/>
      <c r="M56" s="160">
        <f>'将来負担比率（分子）の構造'!L$52</f>
        <v>32183</v>
      </c>
      <c r="N56" s="160"/>
      <c r="O56" s="160"/>
      <c r="P56" s="160">
        <f>'将来負担比率（分子）の構造'!M$52</f>
        <v>29784</v>
      </c>
    </row>
    <row r="57" spans="1:16" x14ac:dyDescent="0.15">
      <c r="A57" s="160" t="s">
        <v>36</v>
      </c>
      <c r="B57" s="160"/>
      <c r="C57" s="160"/>
      <c r="D57" s="160">
        <f>'将来負担比率（分子）の構造'!I$51</f>
        <v>700</v>
      </c>
      <c r="E57" s="160"/>
      <c r="F57" s="160"/>
      <c r="G57" s="160">
        <f>'将来負担比率（分子）の構造'!J$51</f>
        <v>692</v>
      </c>
      <c r="H57" s="160"/>
      <c r="I57" s="160"/>
      <c r="J57" s="160">
        <f>'将来負担比率（分子）の構造'!K$51</f>
        <v>668</v>
      </c>
      <c r="K57" s="160"/>
      <c r="L57" s="160"/>
      <c r="M57" s="160">
        <f>'将来負担比率（分子）の構造'!L$51</f>
        <v>643</v>
      </c>
      <c r="N57" s="160"/>
      <c r="O57" s="160"/>
      <c r="P57" s="160">
        <f>'将来負担比率（分子）の構造'!M$51</f>
        <v>618</v>
      </c>
    </row>
    <row r="58" spans="1:16" x14ac:dyDescent="0.15">
      <c r="A58" s="160" t="s">
        <v>35</v>
      </c>
      <c r="B58" s="160"/>
      <c r="C58" s="160"/>
      <c r="D58" s="160">
        <f>'将来負担比率（分子）の構造'!I$50</f>
        <v>32663</v>
      </c>
      <c r="E58" s="160"/>
      <c r="F58" s="160"/>
      <c r="G58" s="160">
        <f>'将来負担比率（分子）の構造'!J$50</f>
        <v>35040</v>
      </c>
      <c r="H58" s="160"/>
      <c r="I58" s="160"/>
      <c r="J58" s="160">
        <f>'将来負担比率（分子）の構造'!K$50</f>
        <v>40405</v>
      </c>
      <c r="K58" s="160"/>
      <c r="L58" s="160"/>
      <c r="M58" s="160">
        <f>'将来負担比率（分子）の構造'!L$50</f>
        <v>44086</v>
      </c>
      <c r="N58" s="160"/>
      <c r="O58" s="160"/>
      <c r="P58" s="160">
        <f>'将来負担比率（分子）の構造'!M$50</f>
        <v>46044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12593</v>
      </c>
      <c r="C62" s="160"/>
      <c r="D62" s="160"/>
      <c r="E62" s="160">
        <f>'将来負担比率（分子）の構造'!J$45</f>
        <v>11936</v>
      </c>
      <c r="F62" s="160"/>
      <c r="G62" s="160"/>
      <c r="H62" s="160">
        <f>'将来負担比率（分子）の構造'!K$45</f>
        <v>10402</v>
      </c>
      <c r="I62" s="160"/>
      <c r="J62" s="160"/>
      <c r="K62" s="160">
        <f>'将来負担比率（分子）の構造'!L$45</f>
        <v>10520</v>
      </c>
      <c r="L62" s="160"/>
      <c r="M62" s="160"/>
      <c r="N62" s="160">
        <f>'将来負担比率（分子）の構造'!M$45</f>
        <v>10173</v>
      </c>
      <c r="O62" s="160"/>
      <c r="P62" s="160"/>
    </row>
    <row r="63" spans="1:16" x14ac:dyDescent="0.15">
      <c r="A63" s="160" t="s">
        <v>28</v>
      </c>
      <c r="B63" s="160">
        <f>'将来負担比率（分子）の構造'!I$44</f>
        <v>830</v>
      </c>
      <c r="C63" s="160"/>
      <c r="D63" s="160"/>
      <c r="E63" s="160">
        <f>'将来負担比率（分子）の構造'!J$44</f>
        <v>787</v>
      </c>
      <c r="F63" s="160"/>
      <c r="G63" s="160"/>
      <c r="H63" s="160">
        <f>'将来負担比率（分子）の構造'!K$44</f>
        <v>766</v>
      </c>
      <c r="I63" s="160"/>
      <c r="J63" s="160"/>
      <c r="K63" s="160">
        <f>'将来負担比率（分子）の構造'!L$44</f>
        <v>801</v>
      </c>
      <c r="L63" s="160"/>
      <c r="M63" s="160"/>
      <c r="N63" s="160">
        <f>'将来負担比率（分子）の構造'!M$44</f>
        <v>942</v>
      </c>
      <c r="O63" s="160"/>
      <c r="P63" s="160"/>
    </row>
    <row r="64" spans="1:16" x14ac:dyDescent="0.15">
      <c r="A64" s="160" t="s">
        <v>27</v>
      </c>
      <c r="B64" s="160">
        <f>'将来負担比率（分子）の構造'!I$43</f>
        <v>2240</v>
      </c>
      <c r="C64" s="160"/>
      <c r="D64" s="160"/>
      <c r="E64" s="160">
        <f>'将来負担比率（分子）の構造'!J$43</f>
        <v>2164</v>
      </c>
      <c r="F64" s="160"/>
      <c r="G64" s="160"/>
      <c r="H64" s="160">
        <f>'将来負担比率（分子）の構造'!K$43</f>
        <v>2088</v>
      </c>
      <c r="I64" s="160"/>
      <c r="J64" s="160"/>
      <c r="K64" s="160">
        <f>'将来負担比率（分子）の構造'!L$43</f>
        <v>2009</v>
      </c>
      <c r="L64" s="160"/>
      <c r="M64" s="160"/>
      <c r="N64" s="160">
        <f>'将来負担比率（分子）の構造'!M$43</f>
        <v>1930</v>
      </c>
      <c r="O64" s="160"/>
      <c r="P64" s="160"/>
    </row>
    <row r="65" spans="1:16" x14ac:dyDescent="0.15">
      <c r="A65" s="160" t="s">
        <v>26</v>
      </c>
      <c r="B65" s="160">
        <f>'将来負担比率（分子）の構造'!I$42</f>
        <v>250</v>
      </c>
      <c r="C65" s="160"/>
      <c r="D65" s="160"/>
      <c r="E65" s="160">
        <f>'将来負担比率（分子）の構造'!J$42</f>
        <v>216</v>
      </c>
      <c r="F65" s="160"/>
      <c r="G65" s="160"/>
      <c r="H65" s="160">
        <f>'将来負担比率（分子）の構造'!K$42</f>
        <v>182</v>
      </c>
      <c r="I65" s="160"/>
      <c r="J65" s="160"/>
      <c r="K65" s="160">
        <f>'将来負担比率（分子）の構造'!L$42</f>
        <v>148</v>
      </c>
      <c r="L65" s="160"/>
      <c r="M65" s="160"/>
      <c r="N65" s="160">
        <f>'将来負担比率（分子）の構造'!M$42</f>
        <v>120</v>
      </c>
      <c r="O65" s="160"/>
      <c r="P65" s="160"/>
    </row>
    <row r="66" spans="1:16" x14ac:dyDescent="0.15">
      <c r="A66" s="160" t="s">
        <v>25</v>
      </c>
      <c r="B66" s="160">
        <f>'将来負担比率（分子）の構造'!I$41</f>
        <v>17603</v>
      </c>
      <c r="C66" s="160"/>
      <c r="D66" s="160"/>
      <c r="E66" s="160">
        <f>'将来負担比率（分子）の構造'!J$41</f>
        <v>16657</v>
      </c>
      <c r="F66" s="160"/>
      <c r="G66" s="160"/>
      <c r="H66" s="160">
        <f>'将来負担比率（分子）の構造'!K$41</f>
        <v>14154</v>
      </c>
      <c r="I66" s="160"/>
      <c r="J66" s="160"/>
      <c r="K66" s="160">
        <f>'将来負担比率（分子）の構造'!L$41</f>
        <v>12137</v>
      </c>
      <c r="L66" s="160"/>
      <c r="M66" s="160"/>
      <c r="N66" s="160">
        <f>'将来負担比率（分子）の構造'!M$41</f>
        <v>12698</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9484</v>
      </c>
      <c r="C72" s="164">
        <f>基金残高に係る経年分析!G55</f>
        <v>9502</v>
      </c>
      <c r="D72" s="164">
        <f>基金残高に係る経年分析!H55</f>
        <v>9512</v>
      </c>
    </row>
    <row r="73" spans="1:16" x14ac:dyDescent="0.15">
      <c r="A73" s="163" t="s">
        <v>72</v>
      </c>
      <c r="B73" s="164">
        <f>基金残高に係る経年分析!F56</f>
        <v>5456</v>
      </c>
      <c r="C73" s="164">
        <f>基金残高に係る経年分析!G56</f>
        <v>6268</v>
      </c>
      <c r="D73" s="164">
        <f>基金残高に係る経年分析!H56</f>
        <v>6275</v>
      </c>
    </row>
    <row r="74" spans="1:16" x14ac:dyDescent="0.15">
      <c r="A74" s="163" t="s">
        <v>73</v>
      </c>
      <c r="B74" s="164">
        <f>基金残高に係る経年分析!F57</f>
        <v>23943</v>
      </c>
      <c r="C74" s="164">
        <f>基金残高に係る経年分析!G57</f>
        <v>26463</v>
      </c>
      <c r="D74" s="164">
        <f>基金残高に係る経年分析!H57</f>
        <v>28083</v>
      </c>
    </row>
  </sheetData>
  <sheetProtection algorithmName="SHA-512" hashValue="HEmltIGazEItYTMnLUCFg1KJjf+oSXqlh7t15iu+oVga1hHH0LKQ5nZJYycj97AIihZqT7fJIppUKxmAvaNOvg==" saltValue="ADyLca4Aet+OTcixBfsU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鈴木　格</cp:lastModifiedBy>
  <cp:lastPrinted>2019-03-14T11:22:03Z</cp:lastPrinted>
  <dcterms:created xsi:type="dcterms:W3CDTF">2019-02-14T02:19:23Z</dcterms:created>
  <dcterms:modified xsi:type="dcterms:W3CDTF">2019-11-08T11:31:38Z</dcterms:modified>
</cp:coreProperties>
</file>