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月（日本人）" sheetId="1" r:id="rId1"/>
    <sheet name="１月（外国人)" sheetId="2" r:id="rId2"/>
    <sheet name="１月（５歳ごと）" sheetId="3" r:id="rId3"/>
  </sheets>
  <calcPr calcId="145621"/>
</workbook>
</file>

<file path=xl/calcChain.xml><?xml version="1.0" encoding="utf-8"?>
<calcChain xmlns="http://schemas.openxmlformats.org/spreadsheetml/2006/main">
  <c r="G31" i="3" l="1"/>
  <c r="B31" i="3"/>
  <c r="G30" i="3"/>
  <c r="B30" i="3"/>
  <c r="G29" i="3"/>
  <c r="B29" i="3"/>
  <c r="G28" i="3"/>
  <c r="B28" i="3"/>
  <c r="G27" i="3"/>
  <c r="B27" i="3"/>
  <c r="G26" i="3"/>
  <c r="B26" i="3"/>
  <c r="G25" i="3"/>
  <c r="F36" i="3" s="1"/>
  <c r="G36" i="3" s="1"/>
  <c r="B25" i="3"/>
  <c r="G24" i="3"/>
  <c r="B24" i="3"/>
  <c r="C36" i="3" s="1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F37" i="3" s="1"/>
  <c r="G37" i="3" s="1"/>
  <c r="B11" i="3"/>
  <c r="C37" i="3" s="1"/>
  <c r="G8" i="3"/>
  <c r="G7" i="3"/>
  <c r="H6" i="3"/>
  <c r="G6" i="3"/>
  <c r="E6" i="3"/>
  <c r="H5" i="3"/>
  <c r="H7" i="3" s="1"/>
  <c r="G5" i="3"/>
  <c r="L42" i="2"/>
  <c r="G42" i="2"/>
  <c r="B42" i="2"/>
  <c r="L41" i="2"/>
  <c r="G41" i="2"/>
  <c r="B41" i="2"/>
  <c r="L40" i="2"/>
  <c r="G40" i="2"/>
  <c r="B40" i="2"/>
  <c r="L39" i="2"/>
  <c r="G39" i="2"/>
  <c r="B39" i="2"/>
  <c r="L38" i="2"/>
  <c r="G38" i="2"/>
  <c r="B38" i="2"/>
  <c r="L37" i="2"/>
  <c r="G37" i="2"/>
  <c r="B37" i="2"/>
  <c r="L36" i="2"/>
  <c r="G36" i="2"/>
  <c r="B36" i="2"/>
  <c r="L35" i="2"/>
  <c r="G35" i="2"/>
  <c r="B35" i="2"/>
  <c r="L34" i="2"/>
  <c r="G34" i="2"/>
  <c r="B34" i="2"/>
  <c r="L33" i="2"/>
  <c r="G33" i="2"/>
  <c r="B33" i="2"/>
  <c r="L32" i="2"/>
  <c r="G32" i="2"/>
  <c r="B32" i="2"/>
  <c r="L31" i="2"/>
  <c r="G31" i="2"/>
  <c r="B31" i="2"/>
  <c r="L30" i="2"/>
  <c r="G30" i="2"/>
  <c r="B30" i="2"/>
  <c r="L29" i="2"/>
  <c r="G29" i="2"/>
  <c r="B29" i="2"/>
  <c r="L28" i="2"/>
  <c r="G28" i="2"/>
  <c r="B28" i="2"/>
  <c r="L27" i="2"/>
  <c r="G27" i="2"/>
  <c r="B27" i="2"/>
  <c r="L26" i="2"/>
  <c r="G26" i="2"/>
  <c r="B26" i="2"/>
  <c r="L25" i="2"/>
  <c r="G25" i="2"/>
  <c r="B25" i="2"/>
  <c r="L24" i="2"/>
  <c r="G24" i="2"/>
  <c r="B24" i="2"/>
  <c r="L23" i="2"/>
  <c r="G23" i="2"/>
  <c r="B23" i="2"/>
  <c r="L22" i="2"/>
  <c r="G22" i="2"/>
  <c r="B22" i="2"/>
  <c r="L21" i="2"/>
  <c r="G21" i="2"/>
  <c r="B21" i="2"/>
  <c r="L20" i="2"/>
  <c r="G20" i="2"/>
  <c r="B20" i="2"/>
  <c r="L19" i="2"/>
  <c r="G19" i="2"/>
  <c r="B19" i="2"/>
  <c r="L18" i="2"/>
  <c r="G18" i="2"/>
  <c r="B18" i="2"/>
  <c r="L17" i="2"/>
  <c r="G17" i="2"/>
  <c r="B17" i="2"/>
  <c r="L16" i="2"/>
  <c r="G16" i="2"/>
  <c r="B16" i="2"/>
  <c r="L15" i="2"/>
  <c r="G15" i="2"/>
  <c r="B15" i="2"/>
  <c r="L14" i="2"/>
  <c r="G14" i="2"/>
  <c r="B14" i="2"/>
  <c r="L13" i="2"/>
  <c r="G13" i="2"/>
  <c r="B13" i="2"/>
  <c r="L12" i="2"/>
  <c r="G12" i="2"/>
  <c r="B12" i="2"/>
  <c r="L11" i="2"/>
  <c r="G11" i="2"/>
  <c r="B11" i="2"/>
  <c r="L10" i="2"/>
  <c r="G10" i="2"/>
  <c r="B10" i="2"/>
  <c r="L9" i="2"/>
  <c r="G9" i="2"/>
  <c r="B9" i="2"/>
  <c r="L8" i="2"/>
  <c r="G8" i="2"/>
  <c r="B8" i="2"/>
  <c r="L6" i="2"/>
  <c r="K4" i="2"/>
  <c r="H4" i="2"/>
  <c r="F4" i="2"/>
  <c r="G42" i="1"/>
  <c r="B42" i="1"/>
  <c r="L41" i="1"/>
  <c r="G41" i="1"/>
  <c r="B41" i="1"/>
  <c r="L40" i="1"/>
  <c r="G40" i="1"/>
  <c r="B40" i="1"/>
  <c r="L39" i="1"/>
  <c r="G39" i="1"/>
  <c r="B39" i="1"/>
  <c r="L38" i="1"/>
  <c r="G38" i="1"/>
  <c r="B38" i="1"/>
  <c r="L37" i="1"/>
  <c r="G37" i="1"/>
  <c r="B37" i="1"/>
  <c r="L36" i="1"/>
  <c r="G36" i="1"/>
  <c r="B36" i="1"/>
  <c r="L35" i="1"/>
  <c r="G35" i="1"/>
  <c r="B35" i="1"/>
  <c r="L34" i="1"/>
  <c r="G34" i="1"/>
  <c r="B34" i="1"/>
  <c r="L33" i="1"/>
  <c r="G33" i="1"/>
  <c r="B33" i="1"/>
  <c r="L32" i="1"/>
  <c r="G32" i="1"/>
  <c r="B32" i="1"/>
  <c r="L31" i="1"/>
  <c r="G31" i="1"/>
  <c r="B31" i="1"/>
  <c r="L30" i="1"/>
  <c r="G30" i="1"/>
  <c r="B30" i="1"/>
  <c r="L29" i="1"/>
  <c r="G29" i="1"/>
  <c r="B29" i="1"/>
  <c r="L28" i="1"/>
  <c r="G28" i="1"/>
  <c r="B28" i="1"/>
  <c r="L27" i="1"/>
  <c r="G27" i="1"/>
  <c r="B27" i="1"/>
  <c r="L26" i="1"/>
  <c r="G26" i="1"/>
  <c r="B26" i="1"/>
  <c r="L25" i="1"/>
  <c r="G25" i="1"/>
  <c r="B25" i="1"/>
  <c r="L24" i="1"/>
  <c r="G24" i="1"/>
  <c r="B24" i="1"/>
  <c r="L23" i="1"/>
  <c r="G23" i="1"/>
  <c r="B23" i="1"/>
  <c r="L22" i="1"/>
  <c r="G22" i="1"/>
  <c r="B22" i="1"/>
  <c r="L21" i="1"/>
  <c r="G21" i="1"/>
  <c r="B21" i="1"/>
  <c r="L20" i="1"/>
  <c r="G20" i="1"/>
  <c r="B20" i="1"/>
  <c r="L19" i="1"/>
  <c r="G19" i="1"/>
  <c r="B19" i="1"/>
  <c r="L18" i="1"/>
  <c r="G18" i="1"/>
  <c r="B18" i="1"/>
  <c r="L17" i="1"/>
  <c r="G17" i="1"/>
  <c r="B17" i="1"/>
  <c r="L16" i="1"/>
  <c r="G16" i="1"/>
  <c r="B16" i="1"/>
  <c r="L15" i="1"/>
  <c r="G15" i="1"/>
  <c r="B15" i="1"/>
  <c r="L14" i="1"/>
  <c r="G14" i="1"/>
  <c r="B14" i="1"/>
  <c r="L13" i="1"/>
  <c r="G13" i="1"/>
  <c r="B13" i="1"/>
  <c r="L12" i="1"/>
  <c r="G12" i="1"/>
  <c r="B12" i="1"/>
  <c r="L11" i="1"/>
  <c r="G11" i="1"/>
  <c r="B11" i="1"/>
  <c r="L10" i="1"/>
  <c r="G10" i="1"/>
  <c r="E10" i="1"/>
  <c r="B10" i="1"/>
  <c r="L9" i="1"/>
  <c r="G9" i="1"/>
  <c r="B9" i="1"/>
  <c r="L8" i="1"/>
  <c r="G8" i="1"/>
  <c r="B8" i="1"/>
  <c r="K4" i="1"/>
  <c r="H4" i="1"/>
  <c r="F4" i="1"/>
  <c r="H37" i="3" l="1"/>
  <c r="H36" i="3"/>
  <c r="E5" i="3"/>
  <c r="E7" i="3" s="1"/>
  <c r="I37" i="3" l="1"/>
  <c r="D36" i="3"/>
  <c r="I36" i="3"/>
  <c r="D37" i="3"/>
</calcChain>
</file>

<file path=xl/sharedStrings.xml><?xml version="1.0" encoding="utf-8"?>
<sst xmlns="http://schemas.openxmlformats.org/spreadsheetml/2006/main" count="294" uniqueCount="142">
  <si>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3"/>
  </si>
  <si>
    <t>日 本 人</t>
    <rPh sb="0" eb="1">
      <t>ヒ</t>
    </rPh>
    <rPh sb="2" eb="3">
      <t>ホン</t>
    </rPh>
    <rPh sb="4" eb="5">
      <t>ジン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</si>
  <si>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</si>
  <si>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</si>
  <si>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</si>
  <si>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平成３１年１月１日現在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</si>
  <si>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年    齢</t>
  </si>
  <si>
    <t>総  数</t>
  </si>
  <si>
    <t>男</t>
  </si>
  <si>
    <t>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</si>
  <si>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</si>
  <si>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</si>
  <si>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</si>
  <si>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</si>
  <si>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</si>
  <si>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</si>
  <si>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</si>
  <si>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</si>
  <si>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</si>
  <si>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</si>
  <si>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</si>
  <si>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</si>
  <si>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</si>
  <si>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</si>
  <si>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</si>
  <si>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</si>
  <si>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</si>
  <si>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</si>
  <si>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</si>
  <si>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</si>
  <si>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</si>
  <si>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</si>
  <si>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</si>
  <si>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</si>
  <si>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</si>
  <si>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</si>
  <si>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</si>
  <si>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</si>
  <si>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</si>
  <si>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</si>
  <si>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</si>
  <si>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</si>
  <si>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</si>
  <si>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</si>
  <si>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</si>
  <si>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</si>
  <si>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</si>
  <si>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</si>
  <si>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</si>
  <si>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</si>
  <si>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</si>
  <si>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</si>
  <si>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</si>
  <si>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</si>
  <si>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</si>
  <si>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</si>
  <si>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</si>
  <si>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</si>
  <si>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</si>
  <si>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</si>
  <si>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</si>
  <si>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</si>
  <si>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</si>
  <si>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</si>
  <si>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</si>
  <si>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</si>
  <si>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</si>
  <si>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</si>
  <si>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</si>
  <si>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</si>
  <si>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</si>
  <si>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</si>
  <si>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</si>
  <si>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</si>
  <si>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</si>
  <si>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</si>
  <si>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</si>
  <si>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</si>
  <si>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</si>
  <si>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</si>
  <si>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</si>
  <si>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</si>
  <si>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</si>
  <si>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</si>
  <si>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</si>
  <si>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</si>
  <si>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</si>
  <si>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</si>
  <si>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</si>
  <si>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</si>
  <si>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</si>
  <si>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</si>
  <si>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</si>
  <si>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</si>
  <si>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</si>
  <si>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</si>
  <si>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</si>
  <si>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</si>
  <si>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</si>
  <si>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</si>
  <si>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</si>
  <si>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</si>
  <si>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</si>
  <si>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</si>
  <si>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</si>
  <si>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区民部戸籍住民サービス課</t>
    <phoneticPr fontId="3"/>
  </si>
  <si>
    <t>外 国 人</t>
    <rPh sb="0" eb="1">
      <t>ソト</t>
    </rPh>
    <rPh sb="2" eb="3">
      <t>コク</t>
    </rPh>
    <rPh sb="4" eb="5">
      <t>ジン</t>
    </rPh>
    <phoneticPr fontId="3"/>
  </si>
  <si>
    <t>１０３歳以上</t>
  </si>
  <si>
    <t>区民部戸籍住民サービス課</t>
    <phoneticPr fontId="3"/>
  </si>
  <si>
    <t>　</t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</si>
  <si>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3"/>
  </si>
  <si>
    <t>総　　数</t>
    <rPh sb="0" eb="1">
      <t>フサ</t>
    </rPh>
    <rPh sb="3" eb="4">
      <t>カズ</t>
    </rPh>
    <phoneticPr fontId="3"/>
  </si>
  <si>
    <t>総　  数</t>
    <rPh sb="0" eb="1">
      <t>フサ</t>
    </rPh>
    <rPh sb="4" eb="5">
      <t>カズ</t>
    </rPh>
    <phoneticPr fontId="3"/>
  </si>
  <si>
    <t>日　　　本　　　人</t>
    <rPh sb="0" eb="1">
      <t>ヒ</t>
    </rPh>
    <rPh sb="4" eb="5">
      <t>ホン</t>
    </rPh>
    <rPh sb="8" eb="9">
      <t>ジン</t>
    </rPh>
    <phoneticPr fontId="3"/>
  </si>
  <si>
    <t>外　　　国　　　人</t>
    <rPh sb="0" eb="1">
      <t>ソト</t>
    </rPh>
    <rPh sb="4" eb="5">
      <t>コク</t>
    </rPh>
    <rPh sb="8" eb="9">
      <t>ジン</t>
    </rPh>
    <phoneticPr fontId="3"/>
  </si>
  <si>
    <t>年  齢</t>
    <rPh sb="0" eb="1">
      <t>トシ</t>
    </rPh>
    <rPh sb="3" eb="4">
      <t>ヨワイ</t>
    </rPh>
    <phoneticPr fontId="3"/>
  </si>
  <si>
    <t>総  数</t>
    <rPh sb="0" eb="1">
      <t>フサ</t>
    </rPh>
    <rPh sb="3" eb="4">
      <t>カズ</t>
    </rPh>
    <phoneticPr fontId="3"/>
  </si>
  <si>
    <t>０～４歳</t>
  </si>
  <si>
    <t>５～９歳</t>
    <phoneticPr fontId="3"/>
  </si>
  <si>
    <t>１０～１４歳</t>
    <phoneticPr fontId="3"/>
  </si>
  <si>
    <t>１５～１９歳</t>
    <phoneticPr fontId="3"/>
  </si>
  <si>
    <t>２０～２４歳</t>
    <phoneticPr fontId="3"/>
  </si>
  <si>
    <t>２５～２９歳</t>
    <phoneticPr fontId="3"/>
  </si>
  <si>
    <t>３０～３４歳</t>
    <phoneticPr fontId="3"/>
  </si>
  <si>
    <t>３５～３９歳</t>
    <phoneticPr fontId="3"/>
  </si>
  <si>
    <t>４０～４４歳</t>
    <phoneticPr fontId="3"/>
  </si>
  <si>
    <t>４５～４９歳</t>
    <phoneticPr fontId="3"/>
  </si>
  <si>
    <t>５０～５４歳</t>
    <phoneticPr fontId="3"/>
  </si>
  <si>
    <t>５５～５９歳</t>
    <phoneticPr fontId="3"/>
  </si>
  <si>
    <t>６０～６４歳</t>
    <phoneticPr fontId="3"/>
  </si>
  <si>
    <t>６５～６９歳</t>
    <phoneticPr fontId="3"/>
  </si>
  <si>
    <t>７０～７４歳</t>
    <phoneticPr fontId="3"/>
  </si>
  <si>
    <t>７５～７９歳</t>
    <phoneticPr fontId="3"/>
  </si>
  <si>
    <t>８０～８４歳</t>
    <phoneticPr fontId="3"/>
  </si>
  <si>
    <t>８５～８９歳</t>
    <phoneticPr fontId="3"/>
  </si>
  <si>
    <t>９０～９４歳</t>
    <phoneticPr fontId="3"/>
  </si>
  <si>
    <t>９５～９９歳</t>
    <phoneticPr fontId="3"/>
  </si>
  <si>
    <t>１００歳以上</t>
    <rPh sb="4" eb="6">
      <t>イジョウ</t>
    </rPh>
    <phoneticPr fontId="3"/>
  </si>
  <si>
    <t>参   考</t>
    <rPh sb="0" eb="1">
      <t>サン</t>
    </rPh>
    <rPh sb="4" eb="5">
      <t>コウ</t>
    </rPh>
    <phoneticPr fontId="3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</si>
  <si>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3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</si>
  <si>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3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</si>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</sst>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\(0.00&quot;%)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9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/>
    <xf numFmtId="176" fontId="7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7" fontId="4" fillId="0" borderId="0" xfId="1" applyNumberFormat="1" applyFont="1" applyFill="1" applyBorder="1" applyAlignment="1" applyProtection="1">
      <alignment horizontal="right" vertical="top"/>
    </xf>
    <xf numFmtId="176" fontId="9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/>
    <xf numFmtId="176" fontId="4" fillId="0" borderId="0" xfId="1" applyNumberFormat="1" applyFont="1" applyFill="1" applyBorder="1" applyAlignment="1" applyProtection="1"/>
    <xf numFmtId="0" fontId="11" fillId="0" borderId="0" xfId="0" applyFont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Alignment="1"/>
    <xf numFmtId="0" fontId="1" fillId="0" borderId="0" xfId="0" applyFont="1" applyBorder="1"/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70" zoomScaleNormal="70" workbookViewId="0"/>
  </sheetViews>
  <sheetFormatPr defaultColWidth="9" defaultRowHeight="13.1" x14ac:dyDescent="0.15"/>
  <cols>
    <col min="1" max="1" width="10.109375" style="2" customWidth="1"/>
    <col min="2" max="4" width="8.109375" style="2" customWidth="1"/>
    <col min="5" max="5" width="0.6640625" style="2" customWidth="1"/>
    <col min="6" max="6" width="10.109375" style="2" customWidth="1"/>
    <col min="7" max="9" width="8.109375" style="2" customWidth="1"/>
    <col min="10" max="10" width="0.6640625" style="2" customWidth="1"/>
    <col min="11" max="11" width="10.109375" style="2" customWidth="1"/>
    <col min="12" max="14" width="8.109375" style="2" customWidth="1"/>
    <col min="15" max="16384" width="9" style="2"/>
  </cols>
  <sheetData>
    <row r="1" spans="1:14" ht="13.6" customHeight="1" x14ac:dyDescent="0.1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1"/>
      <c r="M1" s="1"/>
      <c r="N1" s="1"/>
    </row>
    <row r="2" spans="1:14" ht="26.2" customHeight="1" thickBot="1" x14ac:dyDescent="0.2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</row>
    <row r="3" spans="1:14" ht="19.5" customHeight="1" x14ac:dyDescent="0.15">
      <c r="C3" s="67" t="s">
        <v>1</v>
      </c>
      <c r="D3" s="68"/>
      <c r="E3" s="69"/>
      <c r="F3" s="76" t="s">
        <v>2</v>
      </c>
      <c r="G3" s="77"/>
      <c r="H3" s="76" t="s">
        <v>3</v>
      </c>
      <c r="I3" s="78"/>
      <c r="J3" s="77"/>
      <c r="K3" s="76" t="s">
        <v>4</v>
      </c>
      <c r="L3" s="77"/>
    </row>
    <row r="4" spans="1:14" ht="17.2" customHeight="1" x14ac:dyDescent="0.15">
      <c r="C4" s="70"/>
      <c r="D4" s="71"/>
      <c r="E4" s="72"/>
      <c r="F4" s="79">
        <f>SUM(H4:K4)</f>
        <v>183859</v>
      </c>
      <c r="G4" s="80"/>
      <c r="H4" s="79">
        <f>SUM(C8:C42,H8:H42,M8:M42)</f>
        <v>94213</v>
      </c>
      <c r="I4" s="83"/>
      <c r="J4" s="80"/>
      <c r="K4" s="79">
        <f>SUM(D8:D42,I8:I42,N8:N42)</f>
        <v>89646</v>
      </c>
      <c r="L4" s="80"/>
    </row>
    <row r="5" spans="1:14" ht="6.05" customHeight="1" thickBot="1" x14ac:dyDescent="0.2">
      <c r="C5" s="73"/>
      <c r="D5" s="74"/>
      <c r="E5" s="75"/>
      <c r="F5" s="81"/>
      <c r="G5" s="82"/>
      <c r="H5" s="81"/>
      <c r="I5" s="84"/>
      <c r="J5" s="82"/>
      <c r="K5" s="81"/>
      <c r="L5" s="82"/>
    </row>
    <row r="6" spans="1:14" ht="22.6" customHeight="1" x14ac:dyDescent="0.15">
      <c r="L6" s="63" t="s">
        <v>5</v>
      </c>
      <c r="M6" s="63"/>
      <c r="N6" s="63"/>
    </row>
    <row r="7" spans="1:14" s="4" customFormat="1" ht="19.5" customHeight="1" x14ac:dyDescent="0.15">
      <c r="A7" s="3" t="s">
        <v>6</v>
      </c>
      <c r="B7" s="3" t="s">
        <v>7</v>
      </c>
      <c r="C7" s="3" t="s">
        <v>8</v>
      </c>
      <c r="D7" s="3" t="s">
        <v>9</v>
      </c>
      <c r="F7" s="3" t="s">
        <v>6</v>
      </c>
      <c r="G7" s="3" t="s">
        <v>7</v>
      </c>
      <c r="H7" s="3" t="s">
        <v>8</v>
      </c>
      <c r="I7" s="3" t="s">
        <v>9</v>
      </c>
      <c r="K7" s="3" t="s">
        <v>6</v>
      </c>
      <c r="L7" s="3" t="s">
        <v>7</v>
      </c>
      <c r="M7" s="3" t="s">
        <v>8</v>
      </c>
      <c r="N7" s="3" t="s">
        <v>9</v>
      </c>
    </row>
    <row r="8" spans="1:14" s="4" customFormat="1" ht="18.850000000000001" customHeight="1" x14ac:dyDescent="0.15">
      <c r="A8" s="5">
        <v>0</v>
      </c>
      <c r="B8" s="6">
        <f t="shared" ref="B8:B13" si="0">SUM(C8:D8)</f>
        <v>1445</v>
      </c>
      <c r="C8" s="7">
        <v>754</v>
      </c>
      <c r="D8" s="7">
        <v>691</v>
      </c>
      <c r="E8" s="8"/>
      <c r="F8" s="5" t="s">
        <v>10</v>
      </c>
      <c r="G8" s="6">
        <f t="shared" ref="G8:G42" si="1">SUM(H8:I8)</f>
        <v>3095</v>
      </c>
      <c r="H8" s="7">
        <v>1680</v>
      </c>
      <c r="I8" s="7">
        <v>1415</v>
      </c>
      <c r="J8" s="8"/>
      <c r="K8" s="5" t="s">
        <v>11</v>
      </c>
      <c r="L8" s="6">
        <f t="shared" ref="L8:L41" si="2">SUM(M8:N8)</f>
        <v>2772</v>
      </c>
      <c r="M8" s="7">
        <v>1446</v>
      </c>
      <c r="N8" s="7">
        <v>1326</v>
      </c>
    </row>
    <row r="9" spans="1:14" s="4" customFormat="1" ht="18.850000000000001" customHeight="1" x14ac:dyDescent="0.15">
      <c r="A9" s="5">
        <v>1</v>
      </c>
      <c r="B9" s="6">
        <f t="shared" si="0"/>
        <v>1441</v>
      </c>
      <c r="C9" s="7">
        <v>736</v>
      </c>
      <c r="D9" s="7">
        <v>705</v>
      </c>
      <c r="E9" s="8"/>
      <c r="F9" s="5" t="s">
        <v>12</v>
      </c>
      <c r="G9" s="6">
        <f t="shared" si="1"/>
        <v>2954</v>
      </c>
      <c r="H9" s="7">
        <v>1574</v>
      </c>
      <c r="I9" s="7">
        <v>1380</v>
      </c>
      <c r="J9" s="8"/>
      <c r="K9" s="5" t="s">
        <v>13</v>
      </c>
      <c r="L9" s="6">
        <f t="shared" si="2"/>
        <v>2746</v>
      </c>
      <c r="M9" s="7">
        <v>1444</v>
      </c>
      <c r="N9" s="7">
        <v>1302</v>
      </c>
    </row>
    <row r="10" spans="1:14" s="4" customFormat="1" ht="18.850000000000001" customHeight="1" x14ac:dyDescent="0.15">
      <c r="A10" s="5">
        <v>2</v>
      </c>
      <c r="B10" s="6">
        <f t="shared" si="0"/>
        <v>1261</v>
      </c>
      <c r="C10" s="7">
        <v>618</v>
      </c>
      <c r="D10" s="7">
        <v>643</v>
      </c>
      <c r="E10" s="8">
        <f>SUM(C10:D10)</f>
        <v>1261</v>
      </c>
      <c r="F10" s="5" t="s">
        <v>14</v>
      </c>
      <c r="G10" s="6">
        <f t="shared" si="1"/>
        <v>3091</v>
      </c>
      <c r="H10" s="7">
        <v>1678</v>
      </c>
      <c r="I10" s="7">
        <v>1413</v>
      </c>
      <c r="J10" s="8"/>
      <c r="K10" s="5" t="s">
        <v>15</v>
      </c>
      <c r="L10" s="6">
        <f t="shared" si="2"/>
        <v>1832</v>
      </c>
      <c r="M10" s="7">
        <v>932</v>
      </c>
      <c r="N10" s="7">
        <v>900</v>
      </c>
    </row>
    <row r="11" spans="1:14" s="4" customFormat="1" ht="18.850000000000001" customHeight="1" x14ac:dyDescent="0.15">
      <c r="A11" s="5">
        <v>3</v>
      </c>
      <c r="B11" s="6">
        <f t="shared" si="0"/>
        <v>1268</v>
      </c>
      <c r="C11" s="7">
        <v>628</v>
      </c>
      <c r="D11" s="7">
        <v>640</v>
      </c>
      <c r="E11" s="8"/>
      <c r="F11" s="5" t="s">
        <v>16</v>
      </c>
      <c r="G11" s="6">
        <f t="shared" si="1"/>
        <v>2945</v>
      </c>
      <c r="H11" s="7">
        <v>1589</v>
      </c>
      <c r="I11" s="7">
        <v>1356</v>
      </c>
      <c r="J11" s="8"/>
      <c r="K11" s="5" t="s">
        <v>17</v>
      </c>
      <c r="L11" s="6">
        <f t="shared" si="2"/>
        <v>1563</v>
      </c>
      <c r="M11" s="7">
        <v>769</v>
      </c>
      <c r="N11" s="7">
        <v>794</v>
      </c>
    </row>
    <row r="12" spans="1:14" s="4" customFormat="1" ht="18.850000000000001" customHeight="1" x14ac:dyDescent="0.15">
      <c r="A12" s="5">
        <v>4</v>
      </c>
      <c r="B12" s="6">
        <f t="shared" si="0"/>
        <v>1250</v>
      </c>
      <c r="C12" s="7">
        <v>631</v>
      </c>
      <c r="D12" s="7">
        <v>619</v>
      </c>
      <c r="E12" s="8"/>
      <c r="F12" s="5" t="s">
        <v>18</v>
      </c>
      <c r="G12" s="6">
        <f t="shared" si="1"/>
        <v>3121</v>
      </c>
      <c r="H12" s="7">
        <v>1673</v>
      </c>
      <c r="I12" s="7">
        <v>1448</v>
      </c>
      <c r="J12" s="8"/>
      <c r="K12" s="5" t="s">
        <v>19</v>
      </c>
      <c r="L12" s="6">
        <f t="shared" si="2"/>
        <v>1944</v>
      </c>
      <c r="M12" s="7">
        <v>935</v>
      </c>
      <c r="N12" s="7">
        <v>1009</v>
      </c>
    </row>
    <row r="13" spans="1:14" s="4" customFormat="1" ht="18.850000000000001" customHeight="1" x14ac:dyDescent="0.15">
      <c r="A13" s="5">
        <v>5</v>
      </c>
      <c r="B13" s="6">
        <f t="shared" si="0"/>
        <v>1163</v>
      </c>
      <c r="C13" s="9">
        <v>600</v>
      </c>
      <c r="D13" s="9">
        <v>563</v>
      </c>
      <c r="E13" s="8"/>
      <c r="F13" s="5" t="s">
        <v>20</v>
      </c>
      <c r="G13" s="6">
        <f t="shared" si="1"/>
        <v>3215</v>
      </c>
      <c r="H13" s="7">
        <v>1708</v>
      </c>
      <c r="I13" s="7">
        <v>1507</v>
      </c>
      <c r="J13" s="8"/>
      <c r="K13" s="5" t="s">
        <v>21</v>
      </c>
      <c r="L13" s="6">
        <f t="shared" si="2"/>
        <v>2032</v>
      </c>
      <c r="M13" s="7">
        <v>987</v>
      </c>
      <c r="N13" s="7">
        <v>1045</v>
      </c>
    </row>
    <row r="14" spans="1:14" s="4" customFormat="1" ht="18.850000000000001" customHeight="1" x14ac:dyDescent="0.15">
      <c r="A14" s="5">
        <v>6</v>
      </c>
      <c r="B14" s="6">
        <f t="shared" ref="B14:B42" si="3">SUM(C14:D14)</f>
        <v>1143</v>
      </c>
      <c r="C14" s="9">
        <v>589</v>
      </c>
      <c r="D14" s="9">
        <v>554</v>
      </c>
      <c r="E14" s="8"/>
      <c r="F14" s="5" t="s">
        <v>22</v>
      </c>
      <c r="G14" s="6">
        <f t="shared" si="1"/>
        <v>3057</v>
      </c>
      <c r="H14" s="7">
        <v>1649</v>
      </c>
      <c r="I14" s="7">
        <v>1408</v>
      </c>
      <c r="J14" s="8"/>
      <c r="K14" s="5" t="s">
        <v>23</v>
      </c>
      <c r="L14" s="6">
        <f t="shared" si="2"/>
        <v>1946</v>
      </c>
      <c r="M14" s="7">
        <v>889</v>
      </c>
      <c r="N14" s="7">
        <v>1057</v>
      </c>
    </row>
    <row r="15" spans="1:14" s="4" customFormat="1" ht="18.850000000000001" customHeight="1" x14ac:dyDescent="0.15">
      <c r="A15" s="5">
        <v>7</v>
      </c>
      <c r="B15" s="6">
        <f t="shared" si="3"/>
        <v>1102</v>
      </c>
      <c r="C15" s="9">
        <v>543</v>
      </c>
      <c r="D15" s="9">
        <v>559</v>
      </c>
      <c r="E15" s="8"/>
      <c r="F15" s="5" t="s">
        <v>24</v>
      </c>
      <c r="G15" s="6">
        <f t="shared" si="1"/>
        <v>3248</v>
      </c>
      <c r="H15" s="7">
        <v>1722</v>
      </c>
      <c r="I15" s="7">
        <v>1526</v>
      </c>
      <c r="J15" s="8"/>
      <c r="K15" s="5" t="s">
        <v>25</v>
      </c>
      <c r="L15" s="6">
        <f t="shared" si="2"/>
        <v>1931</v>
      </c>
      <c r="M15" s="7">
        <v>849</v>
      </c>
      <c r="N15" s="7">
        <v>1082</v>
      </c>
    </row>
    <row r="16" spans="1:14" s="4" customFormat="1" ht="18.850000000000001" customHeight="1" x14ac:dyDescent="0.15">
      <c r="A16" s="5">
        <v>8</v>
      </c>
      <c r="B16" s="6">
        <f t="shared" si="3"/>
        <v>1117</v>
      </c>
      <c r="C16" s="9">
        <v>609</v>
      </c>
      <c r="D16" s="9">
        <v>508</v>
      </c>
      <c r="E16" s="8"/>
      <c r="F16" s="5" t="s">
        <v>26</v>
      </c>
      <c r="G16" s="6">
        <f t="shared" si="1"/>
        <v>3127</v>
      </c>
      <c r="H16" s="7">
        <v>1694</v>
      </c>
      <c r="I16" s="7">
        <v>1433</v>
      </c>
      <c r="J16" s="8"/>
      <c r="K16" s="5" t="s">
        <v>27</v>
      </c>
      <c r="L16" s="6">
        <f t="shared" si="2"/>
        <v>1800</v>
      </c>
      <c r="M16" s="7">
        <v>818</v>
      </c>
      <c r="N16" s="7">
        <v>982</v>
      </c>
    </row>
    <row r="17" spans="1:14" s="4" customFormat="1" ht="18.850000000000001" customHeight="1" x14ac:dyDescent="0.15">
      <c r="A17" s="5">
        <v>9</v>
      </c>
      <c r="B17" s="6">
        <f t="shared" si="3"/>
        <v>1019</v>
      </c>
      <c r="C17" s="9">
        <v>517</v>
      </c>
      <c r="D17" s="9">
        <v>502</v>
      </c>
      <c r="E17" s="8"/>
      <c r="F17" s="5" t="s">
        <v>28</v>
      </c>
      <c r="G17" s="6">
        <f t="shared" si="1"/>
        <v>3360</v>
      </c>
      <c r="H17" s="7">
        <v>1761</v>
      </c>
      <c r="I17" s="7">
        <v>1599</v>
      </c>
      <c r="J17" s="8"/>
      <c r="K17" s="5" t="s">
        <v>29</v>
      </c>
      <c r="L17" s="6">
        <f t="shared" si="2"/>
        <v>1462</v>
      </c>
      <c r="M17" s="7">
        <v>662</v>
      </c>
      <c r="N17" s="7">
        <v>800</v>
      </c>
    </row>
    <row r="18" spans="1:14" s="4" customFormat="1" ht="18.850000000000001" customHeight="1" x14ac:dyDescent="0.15">
      <c r="A18" s="5" t="s">
        <v>30</v>
      </c>
      <c r="B18" s="6">
        <f t="shared" si="3"/>
        <v>1025</v>
      </c>
      <c r="C18" s="7">
        <v>521</v>
      </c>
      <c r="D18" s="7">
        <v>504</v>
      </c>
      <c r="E18" s="8"/>
      <c r="F18" s="5" t="s">
        <v>31</v>
      </c>
      <c r="G18" s="6">
        <f t="shared" si="1"/>
        <v>3362</v>
      </c>
      <c r="H18" s="9">
        <v>1803</v>
      </c>
      <c r="I18" s="9">
        <v>1559</v>
      </c>
      <c r="J18" s="8"/>
      <c r="K18" s="5" t="s">
        <v>32</v>
      </c>
      <c r="L18" s="6">
        <f t="shared" si="2"/>
        <v>1394</v>
      </c>
      <c r="M18" s="7">
        <v>581</v>
      </c>
      <c r="N18" s="7">
        <v>813</v>
      </c>
    </row>
    <row r="19" spans="1:14" s="4" customFormat="1" ht="18.850000000000001" customHeight="1" x14ac:dyDescent="0.15">
      <c r="A19" s="5" t="s">
        <v>33</v>
      </c>
      <c r="B19" s="6">
        <f t="shared" si="3"/>
        <v>1067</v>
      </c>
      <c r="C19" s="7">
        <v>555</v>
      </c>
      <c r="D19" s="7">
        <v>512</v>
      </c>
      <c r="E19" s="8"/>
      <c r="F19" s="5" t="s">
        <v>34</v>
      </c>
      <c r="G19" s="6">
        <f t="shared" si="1"/>
        <v>3424</v>
      </c>
      <c r="H19" s="9">
        <v>1768</v>
      </c>
      <c r="I19" s="9">
        <v>1656</v>
      </c>
      <c r="J19" s="8"/>
      <c r="K19" s="5" t="s">
        <v>35</v>
      </c>
      <c r="L19" s="6">
        <f t="shared" si="2"/>
        <v>1580</v>
      </c>
      <c r="M19" s="7">
        <v>690</v>
      </c>
      <c r="N19" s="7">
        <v>890</v>
      </c>
    </row>
    <row r="20" spans="1:14" s="4" customFormat="1" ht="18.850000000000001" customHeight="1" x14ac:dyDescent="0.15">
      <c r="A20" s="5" t="s">
        <v>36</v>
      </c>
      <c r="B20" s="6">
        <f t="shared" si="3"/>
        <v>1042</v>
      </c>
      <c r="C20" s="7">
        <v>551</v>
      </c>
      <c r="D20" s="7">
        <v>491</v>
      </c>
      <c r="E20" s="8"/>
      <c r="F20" s="5" t="s">
        <v>37</v>
      </c>
      <c r="G20" s="6">
        <f t="shared" si="1"/>
        <v>3254</v>
      </c>
      <c r="H20" s="9">
        <v>1709</v>
      </c>
      <c r="I20" s="9">
        <v>1545</v>
      </c>
      <c r="J20" s="8"/>
      <c r="K20" s="5" t="s">
        <v>38</v>
      </c>
      <c r="L20" s="6">
        <f t="shared" si="2"/>
        <v>1447</v>
      </c>
      <c r="M20" s="7">
        <v>628</v>
      </c>
      <c r="N20" s="7">
        <v>819</v>
      </c>
    </row>
    <row r="21" spans="1:14" s="4" customFormat="1" ht="18.850000000000001" customHeight="1" x14ac:dyDescent="0.15">
      <c r="A21" s="5" t="s">
        <v>39</v>
      </c>
      <c r="B21" s="6">
        <f t="shared" si="3"/>
        <v>946</v>
      </c>
      <c r="C21" s="7">
        <v>472</v>
      </c>
      <c r="D21" s="7">
        <v>474</v>
      </c>
      <c r="E21" s="8"/>
      <c r="F21" s="5" t="s">
        <v>40</v>
      </c>
      <c r="G21" s="6">
        <f t="shared" si="1"/>
        <v>3231</v>
      </c>
      <c r="H21" s="9">
        <v>1670</v>
      </c>
      <c r="I21" s="9">
        <v>1561</v>
      </c>
      <c r="J21" s="8"/>
      <c r="K21" s="5" t="s">
        <v>41</v>
      </c>
      <c r="L21" s="6">
        <f t="shared" si="2"/>
        <v>1439</v>
      </c>
      <c r="M21" s="7">
        <v>580</v>
      </c>
      <c r="N21" s="7">
        <v>859</v>
      </c>
    </row>
    <row r="22" spans="1:14" s="4" customFormat="1" ht="18.850000000000001" customHeight="1" x14ac:dyDescent="0.15">
      <c r="A22" s="5" t="s">
        <v>42</v>
      </c>
      <c r="B22" s="6">
        <f t="shared" si="3"/>
        <v>1018</v>
      </c>
      <c r="C22" s="7">
        <v>518</v>
      </c>
      <c r="D22" s="7">
        <v>500</v>
      </c>
      <c r="E22" s="8"/>
      <c r="F22" s="5" t="s">
        <v>43</v>
      </c>
      <c r="G22" s="6">
        <f t="shared" si="1"/>
        <v>3166</v>
      </c>
      <c r="H22" s="9">
        <v>1666</v>
      </c>
      <c r="I22" s="9">
        <v>1500</v>
      </c>
      <c r="J22" s="8"/>
      <c r="K22" s="5" t="s">
        <v>44</v>
      </c>
      <c r="L22" s="6">
        <f t="shared" si="2"/>
        <v>1247</v>
      </c>
      <c r="M22" s="7">
        <v>511</v>
      </c>
      <c r="N22" s="7">
        <v>736</v>
      </c>
    </row>
    <row r="23" spans="1:14" s="4" customFormat="1" ht="18.850000000000001" customHeight="1" x14ac:dyDescent="0.15">
      <c r="A23" s="5" t="s">
        <v>45</v>
      </c>
      <c r="B23" s="6">
        <f t="shared" si="3"/>
        <v>998</v>
      </c>
      <c r="C23" s="7">
        <v>484</v>
      </c>
      <c r="D23" s="7">
        <v>514</v>
      </c>
      <c r="E23" s="8"/>
      <c r="F23" s="5" t="s">
        <v>46</v>
      </c>
      <c r="G23" s="6">
        <f t="shared" si="1"/>
        <v>3036</v>
      </c>
      <c r="H23" s="7">
        <v>1612</v>
      </c>
      <c r="I23" s="7">
        <v>1424</v>
      </c>
      <c r="J23" s="8"/>
      <c r="K23" s="5" t="s">
        <v>47</v>
      </c>
      <c r="L23" s="6">
        <f t="shared" si="2"/>
        <v>1122</v>
      </c>
      <c r="M23" s="7">
        <v>434</v>
      </c>
      <c r="N23" s="7">
        <v>688</v>
      </c>
    </row>
    <row r="24" spans="1:14" s="4" customFormat="1" ht="18.850000000000001" customHeight="1" x14ac:dyDescent="0.15">
      <c r="A24" s="5" t="s">
        <v>48</v>
      </c>
      <c r="B24" s="6">
        <f t="shared" si="3"/>
        <v>1035</v>
      </c>
      <c r="C24" s="7">
        <v>529</v>
      </c>
      <c r="D24" s="7">
        <v>506</v>
      </c>
      <c r="E24" s="8"/>
      <c r="F24" s="5" t="s">
        <v>49</v>
      </c>
      <c r="G24" s="6">
        <f t="shared" si="1"/>
        <v>2997</v>
      </c>
      <c r="H24" s="7">
        <v>1623</v>
      </c>
      <c r="I24" s="7">
        <v>1374</v>
      </c>
      <c r="J24" s="8"/>
      <c r="K24" s="5" t="s">
        <v>50</v>
      </c>
      <c r="L24" s="6">
        <f t="shared" si="2"/>
        <v>996</v>
      </c>
      <c r="M24" s="7">
        <v>358</v>
      </c>
      <c r="N24" s="7">
        <v>638</v>
      </c>
    </row>
    <row r="25" spans="1:14" s="4" customFormat="1" ht="18.850000000000001" customHeight="1" x14ac:dyDescent="0.15">
      <c r="A25" s="5" t="s">
        <v>51</v>
      </c>
      <c r="B25" s="6">
        <f t="shared" si="3"/>
        <v>975</v>
      </c>
      <c r="C25" s="7">
        <v>474</v>
      </c>
      <c r="D25" s="7">
        <v>501</v>
      </c>
      <c r="E25" s="8"/>
      <c r="F25" s="5" t="s">
        <v>52</v>
      </c>
      <c r="G25" s="6">
        <f t="shared" si="1"/>
        <v>2183</v>
      </c>
      <c r="H25" s="7">
        <v>1182</v>
      </c>
      <c r="I25" s="7">
        <v>1001</v>
      </c>
      <c r="J25" s="8"/>
      <c r="K25" s="5" t="s">
        <v>53</v>
      </c>
      <c r="L25" s="6">
        <f t="shared" si="2"/>
        <v>845</v>
      </c>
      <c r="M25" s="7">
        <v>287</v>
      </c>
      <c r="N25" s="7">
        <v>558</v>
      </c>
    </row>
    <row r="26" spans="1:14" s="4" customFormat="1" ht="18.850000000000001" customHeight="1" x14ac:dyDescent="0.15">
      <c r="A26" s="5" t="s">
        <v>54</v>
      </c>
      <c r="B26" s="6">
        <f t="shared" si="3"/>
        <v>1052</v>
      </c>
      <c r="C26" s="7">
        <v>547</v>
      </c>
      <c r="D26" s="7">
        <v>505</v>
      </c>
      <c r="E26" s="8"/>
      <c r="F26" s="5" t="s">
        <v>55</v>
      </c>
      <c r="G26" s="6">
        <f t="shared" si="1"/>
        <v>2774</v>
      </c>
      <c r="H26" s="7">
        <v>1484</v>
      </c>
      <c r="I26" s="7">
        <v>1290</v>
      </c>
      <c r="J26" s="8"/>
      <c r="K26" s="5" t="s">
        <v>56</v>
      </c>
      <c r="L26" s="6">
        <f t="shared" si="2"/>
        <v>734</v>
      </c>
      <c r="M26" s="7">
        <v>244</v>
      </c>
      <c r="N26" s="7">
        <v>490</v>
      </c>
    </row>
    <row r="27" spans="1:14" s="4" customFormat="1" ht="18.850000000000001" customHeight="1" x14ac:dyDescent="0.15">
      <c r="A27" s="5" t="s">
        <v>57</v>
      </c>
      <c r="B27" s="6">
        <f t="shared" si="3"/>
        <v>1091</v>
      </c>
      <c r="C27" s="7">
        <v>559</v>
      </c>
      <c r="D27" s="7">
        <v>532</v>
      </c>
      <c r="E27" s="8"/>
      <c r="F27" s="5" t="s">
        <v>58</v>
      </c>
      <c r="G27" s="6">
        <f t="shared" si="1"/>
        <v>2557</v>
      </c>
      <c r="H27" s="7">
        <v>1371</v>
      </c>
      <c r="I27" s="7">
        <v>1186</v>
      </c>
      <c r="J27" s="8"/>
      <c r="K27" s="5" t="s">
        <v>59</v>
      </c>
      <c r="L27" s="6">
        <f t="shared" si="2"/>
        <v>660</v>
      </c>
      <c r="M27" s="7">
        <v>213</v>
      </c>
      <c r="N27" s="7">
        <v>447</v>
      </c>
    </row>
    <row r="28" spans="1:14" s="4" customFormat="1" ht="18.850000000000001" customHeight="1" x14ac:dyDescent="0.15">
      <c r="A28" s="5" t="s">
        <v>60</v>
      </c>
      <c r="B28" s="6">
        <f t="shared" si="3"/>
        <v>1154</v>
      </c>
      <c r="C28" s="9">
        <v>590</v>
      </c>
      <c r="D28" s="9">
        <v>564</v>
      </c>
      <c r="E28" s="8"/>
      <c r="F28" s="5" t="s">
        <v>61</v>
      </c>
      <c r="G28" s="6">
        <f t="shared" si="1"/>
        <v>2361</v>
      </c>
      <c r="H28" s="7">
        <v>1274</v>
      </c>
      <c r="I28" s="7">
        <v>1087</v>
      </c>
      <c r="J28" s="8"/>
      <c r="K28" s="5" t="s">
        <v>62</v>
      </c>
      <c r="L28" s="6">
        <f t="shared" si="2"/>
        <v>577</v>
      </c>
      <c r="M28" s="7">
        <v>160</v>
      </c>
      <c r="N28" s="7">
        <v>417</v>
      </c>
    </row>
    <row r="29" spans="1:14" s="4" customFormat="1" ht="18.850000000000001" customHeight="1" x14ac:dyDescent="0.15">
      <c r="A29" s="5" t="s">
        <v>63</v>
      </c>
      <c r="B29" s="6">
        <f t="shared" si="3"/>
        <v>1236</v>
      </c>
      <c r="C29" s="9">
        <v>624</v>
      </c>
      <c r="D29" s="9">
        <v>612</v>
      </c>
      <c r="E29" s="8"/>
      <c r="F29" s="5" t="s">
        <v>64</v>
      </c>
      <c r="G29" s="6">
        <f t="shared" si="1"/>
        <v>2140</v>
      </c>
      <c r="H29" s="7">
        <v>1205</v>
      </c>
      <c r="I29" s="7">
        <v>935</v>
      </c>
      <c r="J29" s="8"/>
      <c r="K29" s="5" t="s">
        <v>65</v>
      </c>
      <c r="L29" s="6">
        <f t="shared" si="2"/>
        <v>453</v>
      </c>
      <c r="M29" s="7">
        <v>125</v>
      </c>
      <c r="N29" s="7">
        <v>328</v>
      </c>
    </row>
    <row r="30" spans="1:14" s="4" customFormat="1" ht="18.850000000000001" customHeight="1" x14ac:dyDescent="0.15">
      <c r="A30" s="5" t="s">
        <v>66</v>
      </c>
      <c r="B30" s="6">
        <f t="shared" si="3"/>
        <v>1438</v>
      </c>
      <c r="C30" s="9">
        <v>707</v>
      </c>
      <c r="D30" s="9">
        <v>731</v>
      </c>
      <c r="E30" s="8"/>
      <c r="F30" s="5" t="s">
        <v>67</v>
      </c>
      <c r="G30" s="6">
        <f t="shared" si="1"/>
        <v>2122</v>
      </c>
      <c r="H30" s="7">
        <v>1145</v>
      </c>
      <c r="I30" s="7">
        <v>977</v>
      </c>
      <c r="J30" s="8"/>
      <c r="K30" s="5" t="s">
        <v>68</v>
      </c>
      <c r="L30" s="6">
        <f t="shared" si="2"/>
        <v>367</v>
      </c>
      <c r="M30" s="7">
        <v>90</v>
      </c>
      <c r="N30" s="7">
        <v>277</v>
      </c>
    </row>
    <row r="31" spans="1:14" s="4" customFormat="1" ht="18.850000000000001" customHeight="1" x14ac:dyDescent="0.15">
      <c r="A31" s="5" t="s">
        <v>69</v>
      </c>
      <c r="B31" s="6">
        <f t="shared" si="3"/>
        <v>1750</v>
      </c>
      <c r="C31" s="9">
        <v>835</v>
      </c>
      <c r="D31" s="9">
        <v>915</v>
      </c>
      <c r="E31" s="8"/>
      <c r="F31" s="5" t="s">
        <v>70</v>
      </c>
      <c r="G31" s="6">
        <f t="shared" si="1"/>
        <v>2161</v>
      </c>
      <c r="H31" s="7">
        <v>1200</v>
      </c>
      <c r="I31" s="7">
        <v>961</v>
      </c>
      <c r="J31" s="8"/>
      <c r="K31" s="5" t="s">
        <v>71</v>
      </c>
      <c r="L31" s="6">
        <f t="shared" si="2"/>
        <v>323</v>
      </c>
      <c r="M31" s="7">
        <v>95</v>
      </c>
      <c r="N31" s="7">
        <v>228</v>
      </c>
    </row>
    <row r="32" spans="1:14" s="4" customFormat="1" ht="18.850000000000001" customHeight="1" x14ac:dyDescent="0.15">
      <c r="A32" s="5" t="s">
        <v>72</v>
      </c>
      <c r="B32" s="6">
        <f t="shared" si="3"/>
        <v>2022</v>
      </c>
      <c r="C32" s="9">
        <v>1055</v>
      </c>
      <c r="D32" s="9">
        <v>967</v>
      </c>
      <c r="E32" s="8"/>
      <c r="F32" s="5" t="s">
        <v>73</v>
      </c>
      <c r="G32" s="6">
        <f t="shared" si="1"/>
        <v>2014</v>
      </c>
      <c r="H32" s="7">
        <v>1114</v>
      </c>
      <c r="I32" s="7">
        <v>900</v>
      </c>
      <c r="J32" s="8"/>
      <c r="K32" s="5" t="s">
        <v>74</v>
      </c>
      <c r="L32" s="6">
        <f t="shared" si="2"/>
        <v>271</v>
      </c>
      <c r="M32" s="7">
        <v>52</v>
      </c>
      <c r="N32" s="7">
        <v>219</v>
      </c>
    </row>
    <row r="33" spans="1:14" s="4" customFormat="1" ht="18.850000000000001" customHeight="1" x14ac:dyDescent="0.15">
      <c r="A33" s="5" t="s">
        <v>75</v>
      </c>
      <c r="B33" s="6">
        <f t="shared" si="3"/>
        <v>2166</v>
      </c>
      <c r="C33" s="7">
        <v>1114</v>
      </c>
      <c r="D33" s="7">
        <v>1052</v>
      </c>
      <c r="E33" s="8"/>
      <c r="F33" s="5" t="s">
        <v>76</v>
      </c>
      <c r="G33" s="6">
        <f t="shared" si="1"/>
        <v>2031</v>
      </c>
      <c r="H33" s="7">
        <v>1111</v>
      </c>
      <c r="I33" s="7">
        <v>920</v>
      </c>
      <c r="J33" s="8"/>
      <c r="K33" s="5" t="s">
        <v>77</v>
      </c>
      <c r="L33" s="6">
        <f t="shared" si="2"/>
        <v>187</v>
      </c>
      <c r="M33" s="7">
        <v>33</v>
      </c>
      <c r="N33" s="7">
        <v>154</v>
      </c>
    </row>
    <row r="34" spans="1:14" s="4" customFormat="1" ht="18.850000000000001" customHeight="1" x14ac:dyDescent="0.15">
      <c r="A34" s="5" t="s">
        <v>78</v>
      </c>
      <c r="B34" s="6">
        <f t="shared" si="3"/>
        <v>2494</v>
      </c>
      <c r="C34" s="7">
        <v>1313</v>
      </c>
      <c r="D34" s="7">
        <v>1181</v>
      </c>
      <c r="E34" s="8"/>
      <c r="F34" s="5" t="s">
        <v>79</v>
      </c>
      <c r="G34" s="6">
        <f t="shared" si="1"/>
        <v>1826</v>
      </c>
      <c r="H34" s="7">
        <v>1002</v>
      </c>
      <c r="I34" s="7">
        <v>824</v>
      </c>
      <c r="J34" s="8"/>
      <c r="K34" s="5" t="s">
        <v>80</v>
      </c>
      <c r="L34" s="6">
        <f t="shared" si="2"/>
        <v>133</v>
      </c>
      <c r="M34" s="7">
        <v>24</v>
      </c>
      <c r="N34" s="7">
        <v>109</v>
      </c>
    </row>
    <row r="35" spans="1:14" s="4" customFormat="1" ht="18.850000000000001" customHeight="1" x14ac:dyDescent="0.15">
      <c r="A35" s="5" t="s">
        <v>81</v>
      </c>
      <c r="B35" s="6">
        <f t="shared" si="3"/>
        <v>2601</v>
      </c>
      <c r="C35" s="7">
        <v>1388</v>
      </c>
      <c r="D35" s="7">
        <v>1213</v>
      </c>
      <c r="E35" s="8"/>
      <c r="F35" s="5" t="s">
        <v>82</v>
      </c>
      <c r="G35" s="6">
        <f t="shared" si="1"/>
        <v>1771</v>
      </c>
      <c r="H35" s="7">
        <v>918</v>
      </c>
      <c r="I35" s="7">
        <v>853</v>
      </c>
      <c r="J35" s="8"/>
      <c r="K35" s="5" t="s">
        <v>83</v>
      </c>
      <c r="L35" s="6">
        <f t="shared" si="2"/>
        <v>122</v>
      </c>
      <c r="M35" s="7">
        <v>17</v>
      </c>
      <c r="N35" s="7">
        <v>105</v>
      </c>
    </row>
    <row r="36" spans="1:14" s="4" customFormat="1" ht="18.850000000000001" customHeight="1" x14ac:dyDescent="0.15">
      <c r="A36" s="5" t="s">
        <v>84</v>
      </c>
      <c r="B36" s="6">
        <f t="shared" si="3"/>
        <v>2768</v>
      </c>
      <c r="C36" s="7">
        <v>1468</v>
      </c>
      <c r="D36" s="7">
        <v>1300</v>
      </c>
      <c r="E36" s="8"/>
      <c r="F36" s="5" t="s">
        <v>85</v>
      </c>
      <c r="G36" s="6">
        <f t="shared" si="1"/>
        <v>1881</v>
      </c>
      <c r="H36" s="7">
        <v>1032</v>
      </c>
      <c r="I36" s="7">
        <v>849</v>
      </c>
      <c r="J36" s="8"/>
      <c r="K36" s="5" t="s">
        <v>86</v>
      </c>
      <c r="L36" s="6">
        <f t="shared" si="2"/>
        <v>86</v>
      </c>
      <c r="M36" s="7">
        <v>22</v>
      </c>
      <c r="N36" s="7">
        <v>64</v>
      </c>
    </row>
    <row r="37" spans="1:14" s="4" customFormat="1" ht="18.850000000000001" customHeight="1" x14ac:dyDescent="0.15">
      <c r="A37" s="5" t="s">
        <v>87</v>
      </c>
      <c r="B37" s="6">
        <f t="shared" si="3"/>
        <v>2620</v>
      </c>
      <c r="C37" s="7">
        <v>1350</v>
      </c>
      <c r="D37" s="7">
        <v>1270</v>
      </c>
      <c r="E37" s="8"/>
      <c r="F37" s="5" t="s">
        <v>88</v>
      </c>
      <c r="G37" s="6">
        <f t="shared" si="1"/>
        <v>1847</v>
      </c>
      <c r="H37" s="7">
        <v>987</v>
      </c>
      <c r="I37" s="7">
        <v>860</v>
      </c>
      <c r="J37" s="8"/>
      <c r="K37" s="5" t="s">
        <v>89</v>
      </c>
      <c r="L37" s="6">
        <f t="shared" si="2"/>
        <v>45</v>
      </c>
      <c r="M37" s="7">
        <v>7</v>
      </c>
      <c r="N37" s="7">
        <v>38</v>
      </c>
    </row>
    <row r="38" spans="1:14" s="4" customFormat="1" ht="18.850000000000001" customHeight="1" x14ac:dyDescent="0.15">
      <c r="A38" s="5" t="s">
        <v>90</v>
      </c>
      <c r="B38" s="6">
        <f t="shared" si="3"/>
        <v>2816</v>
      </c>
      <c r="C38" s="7">
        <v>1472</v>
      </c>
      <c r="D38" s="7">
        <v>1344</v>
      </c>
      <c r="E38" s="8"/>
      <c r="F38" s="5" t="s">
        <v>91</v>
      </c>
      <c r="G38" s="6">
        <f t="shared" si="1"/>
        <v>1966</v>
      </c>
      <c r="H38" s="7">
        <v>1081</v>
      </c>
      <c r="I38" s="7">
        <v>885</v>
      </c>
      <c r="J38" s="8"/>
      <c r="K38" s="5" t="s">
        <v>92</v>
      </c>
      <c r="L38" s="6">
        <f>SUM(M38:N38)</f>
        <v>29</v>
      </c>
      <c r="M38" s="7">
        <v>3</v>
      </c>
      <c r="N38" s="7">
        <v>26</v>
      </c>
    </row>
    <row r="39" spans="1:14" s="4" customFormat="1" ht="18.850000000000001" customHeight="1" x14ac:dyDescent="0.15">
      <c r="A39" s="5" t="s">
        <v>93</v>
      </c>
      <c r="B39" s="6">
        <f t="shared" si="3"/>
        <v>2816</v>
      </c>
      <c r="C39" s="7">
        <v>1479</v>
      </c>
      <c r="D39" s="7">
        <v>1337</v>
      </c>
      <c r="E39" s="8"/>
      <c r="F39" s="5" t="s">
        <v>94</v>
      </c>
      <c r="G39" s="6">
        <f t="shared" si="1"/>
        <v>2044</v>
      </c>
      <c r="H39" s="7">
        <v>1060</v>
      </c>
      <c r="I39" s="7">
        <v>984</v>
      </c>
      <c r="J39" s="8"/>
      <c r="K39" s="5" t="s">
        <v>95</v>
      </c>
      <c r="L39" s="6">
        <f t="shared" si="2"/>
        <v>26</v>
      </c>
      <c r="M39" s="7">
        <v>5</v>
      </c>
      <c r="N39" s="7">
        <v>21</v>
      </c>
    </row>
    <row r="40" spans="1:14" s="4" customFormat="1" ht="18.850000000000001" customHeight="1" x14ac:dyDescent="0.15">
      <c r="A40" s="5" t="s">
        <v>96</v>
      </c>
      <c r="B40" s="6">
        <f t="shared" si="3"/>
        <v>2842</v>
      </c>
      <c r="C40" s="7">
        <v>1505</v>
      </c>
      <c r="D40" s="7">
        <v>1337</v>
      </c>
      <c r="E40" s="8"/>
      <c r="F40" s="5" t="s">
        <v>97</v>
      </c>
      <c r="G40" s="6">
        <f t="shared" si="1"/>
        <v>2163</v>
      </c>
      <c r="H40" s="7">
        <v>1178</v>
      </c>
      <c r="I40" s="7">
        <v>985</v>
      </c>
      <c r="J40" s="8"/>
      <c r="K40" s="5" t="s">
        <v>98</v>
      </c>
      <c r="L40" s="6">
        <f t="shared" si="2"/>
        <v>16</v>
      </c>
      <c r="M40" s="7">
        <v>0</v>
      </c>
      <c r="N40" s="7">
        <v>16</v>
      </c>
    </row>
    <row r="41" spans="1:14" s="4" customFormat="1" ht="18.850000000000001" customHeight="1" x14ac:dyDescent="0.15">
      <c r="A41" s="5" t="s">
        <v>99</v>
      </c>
      <c r="B41" s="6">
        <f t="shared" si="3"/>
        <v>2972</v>
      </c>
      <c r="C41" s="7">
        <v>1612</v>
      </c>
      <c r="D41" s="7">
        <v>1360</v>
      </c>
      <c r="E41" s="8"/>
      <c r="F41" s="5" t="s">
        <v>100</v>
      </c>
      <c r="G41" s="6">
        <f t="shared" si="1"/>
        <v>2322</v>
      </c>
      <c r="H41" s="7">
        <v>1309</v>
      </c>
      <c r="I41" s="7">
        <v>1013</v>
      </c>
      <c r="J41" s="8"/>
      <c r="K41" s="10" t="s">
        <v>101</v>
      </c>
      <c r="L41" s="6">
        <f t="shared" si="2"/>
        <v>23</v>
      </c>
      <c r="M41" s="7">
        <v>2</v>
      </c>
      <c r="N41" s="7">
        <v>21</v>
      </c>
    </row>
    <row r="42" spans="1:14" s="4" customFormat="1" ht="18.850000000000001" customHeight="1" x14ac:dyDescent="0.15">
      <c r="A42" s="5" t="s">
        <v>102</v>
      </c>
      <c r="B42" s="6">
        <f t="shared" si="3"/>
        <v>2953</v>
      </c>
      <c r="C42" s="7">
        <v>1630</v>
      </c>
      <c r="D42" s="7">
        <v>1323</v>
      </c>
      <c r="E42" s="8"/>
      <c r="F42" s="5" t="s">
        <v>103</v>
      </c>
      <c r="G42" s="6">
        <f t="shared" si="1"/>
        <v>2757</v>
      </c>
      <c r="H42" s="7">
        <v>1512</v>
      </c>
      <c r="I42" s="7">
        <v>1245</v>
      </c>
      <c r="J42" s="8"/>
      <c r="K42" s="11" t="s">
        <v>104</v>
      </c>
      <c r="L42" s="6">
        <v>0</v>
      </c>
      <c r="M42" s="7">
        <v>0</v>
      </c>
      <c r="N42" s="7">
        <v>0</v>
      </c>
    </row>
    <row r="43" spans="1:14" ht="15.05" customHeight="1" x14ac:dyDescent="0.15">
      <c r="A43" s="12"/>
      <c r="B43" s="12"/>
      <c r="C43" s="13"/>
      <c r="D43" s="13"/>
      <c r="E43" s="13"/>
      <c r="F43" s="14"/>
      <c r="G43" s="14"/>
      <c r="H43" s="13"/>
      <c r="I43" s="13"/>
      <c r="J43" s="13"/>
      <c r="K43" s="64" t="s">
        <v>105</v>
      </c>
      <c r="L43" s="64"/>
      <c r="M43" s="64"/>
      <c r="N43" s="64"/>
    </row>
    <row r="44" spans="1:14" ht="15.05" customHeight="1" x14ac:dyDescent="0.15">
      <c r="A44" s="12"/>
      <c r="B44" s="12"/>
      <c r="C44" s="15"/>
      <c r="D44" s="16"/>
      <c r="E44" s="16"/>
      <c r="F44" s="17"/>
      <c r="G44" s="18"/>
      <c r="H44" s="15"/>
      <c r="I44" s="16"/>
      <c r="J44" s="16"/>
      <c r="K44" s="19"/>
      <c r="L44" s="19"/>
      <c r="M44" s="19"/>
      <c r="N44" s="19"/>
    </row>
    <row r="45" spans="1:14" ht="15.05" customHeight="1" x14ac:dyDescent="0.15">
      <c r="A45" s="12"/>
      <c r="B45" s="12"/>
      <c r="C45" s="20"/>
      <c r="D45" s="16"/>
      <c r="E45" s="16"/>
      <c r="F45" s="4"/>
      <c r="G45" s="18"/>
      <c r="H45" s="15"/>
      <c r="I45" s="16"/>
      <c r="J45" s="16"/>
    </row>
    <row r="46" spans="1:14" ht="15.05" customHeight="1" x14ac:dyDescent="0.15">
      <c r="A46" s="21"/>
      <c r="B46" s="21"/>
      <c r="C46" s="20"/>
      <c r="D46" s="22"/>
      <c r="E46" s="22"/>
      <c r="F46" s="4"/>
      <c r="G46" s="18"/>
      <c r="H46" s="15"/>
      <c r="I46" s="22"/>
      <c r="J46" s="22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/>
  </sheetViews>
  <sheetFormatPr defaultColWidth="9" defaultRowHeight="13.1" x14ac:dyDescent="0.15"/>
  <cols>
    <col min="1" max="1" width="10.109375" style="2" customWidth="1"/>
    <col min="2" max="4" width="8.109375" style="2" customWidth="1"/>
    <col min="5" max="5" width="0.6640625" style="2" customWidth="1"/>
    <col min="6" max="6" width="10.109375" style="2" customWidth="1"/>
    <col min="7" max="9" width="8.109375" style="2" customWidth="1"/>
    <col min="10" max="10" width="0.6640625" style="2" customWidth="1"/>
    <col min="11" max="11" width="10.109375" style="2" customWidth="1"/>
    <col min="12" max="14" width="8.109375" style="2" customWidth="1"/>
    <col min="15" max="16384" width="9" style="2"/>
  </cols>
  <sheetData>
    <row r="1" spans="1:14" ht="13.6" customHeight="1" x14ac:dyDescent="0.1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1"/>
      <c r="M1" s="1"/>
      <c r="N1" s="1"/>
    </row>
    <row r="2" spans="1:14" ht="26.2" customHeight="1" thickBot="1" x14ac:dyDescent="0.2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</row>
    <row r="3" spans="1:14" ht="19.5" customHeight="1" x14ac:dyDescent="0.15">
      <c r="C3" s="67" t="s">
        <v>106</v>
      </c>
      <c r="D3" s="68"/>
      <c r="E3" s="69"/>
      <c r="F3" s="76" t="s">
        <v>2</v>
      </c>
      <c r="G3" s="77"/>
      <c r="H3" s="76" t="s">
        <v>3</v>
      </c>
      <c r="I3" s="78"/>
      <c r="J3" s="77"/>
      <c r="K3" s="76" t="s">
        <v>4</v>
      </c>
      <c r="L3" s="77"/>
    </row>
    <row r="4" spans="1:14" ht="17.2" customHeight="1" x14ac:dyDescent="0.15">
      <c r="C4" s="70"/>
      <c r="D4" s="71"/>
      <c r="E4" s="72"/>
      <c r="F4" s="79">
        <f>SUM(H4:K4)</f>
        <v>15433</v>
      </c>
      <c r="G4" s="80"/>
      <c r="H4" s="79">
        <f>SUM(C8:C42,H8:H42,M8:M42)</f>
        <v>7704</v>
      </c>
      <c r="I4" s="83"/>
      <c r="J4" s="80"/>
      <c r="K4" s="79">
        <f>SUM(D8:D42,I8:I42,N8:N42)</f>
        <v>7729</v>
      </c>
      <c r="L4" s="80"/>
    </row>
    <row r="5" spans="1:14" ht="6.05" customHeight="1" thickBot="1" x14ac:dyDescent="0.2">
      <c r="C5" s="73"/>
      <c r="D5" s="74"/>
      <c r="E5" s="75"/>
      <c r="F5" s="81"/>
      <c r="G5" s="82"/>
      <c r="H5" s="81"/>
      <c r="I5" s="84"/>
      <c r="J5" s="82"/>
      <c r="K5" s="81"/>
      <c r="L5" s="82"/>
    </row>
    <row r="6" spans="1:14" ht="22.6" customHeight="1" x14ac:dyDescent="0.15">
      <c r="L6" s="63" t="str">
        <f>'１月（日本人）'!L6:N6</f>
        <v>平成３１年１月１日現在</v>
      </c>
      <c r="M6" s="63"/>
      <c r="N6" s="63"/>
    </row>
    <row r="7" spans="1:14" s="4" customFormat="1" ht="19.5" customHeight="1" x14ac:dyDescent="0.15">
      <c r="A7" s="3" t="s">
        <v>6</v>
      </c>
      <c r="B7" s="3" t="s">
        <v>7</v>
      </c>
      <c r="C7" s="3" t="s">
        <v>8</v>
      </c>
      <c r="D7" s="3" t="s">
        <v>9</v>
      </c>
      <c r="F7" s="3" t="s">
        <v>6</v>
      </c>
      <c r="G7" s="3" t="s">
        <v>7</v>
      </c>
      <c r="H7" s="3" t="s">
        <v>8</v>
      </c>
      <c r="I7" s="3" t="s">
        <v>9</v>
      </c>
      <c r="K7" s="3" t="s">
        <v>6</v>
      </c>
      <c r="L7" s="3" t="s">
        <v>7</v>
      </c>
      <c r="M7" s="3" t="s">
        <v>8</v>
      </c>
      <c r="N7" s="3" t="s">
        <v>9</v>
      </c>
    </row>
    <row r="8" spans="1:14" s="4" customFormat="1" ht="18.850000000000001" customHeight="1" x14ac:dyDescent="0.15">
      <c r="A8" s="5">
        <v>0</v>
      </c>
      <c r="B8" s="6">
        <f>SUM(C8:D8)</f>
        <v>53</v>
      </c>
      <c r="C8" s="7">
        <v>24</v>
      </c>
      <c r="D8" s="7">
        <v>29</v>
      </c>
      <c r="E8" s="8"/>
      <c r="F8" s="5" t="s">
        <v>10</v>
      </c>
      <c r="G8" s="6">
        <f>SUM(H8:I8)</f>
        <v>330</v>
      </c>
      <c r="H8" s="7">
        <v>175</v>
      </c>
      <c r="I8" s="7">
        <v>155</v>
      </c>
      <c r="J8" s="8"/>
      <c r="K8" s="5" t="s">
        <v>11</v>
      </c>
      <c r="L8" s="6">
        <f>SUM(M8:N8)</f>
        <v>29</v>
      </c>
      <c r="M8" s="7">
        <v>13</v>
      </c>
      <c r="N8" s="7">
        <v>16</v>
      </c>
    </row>
    <row r="9" spans="1:14" s="4" customFormat="1" ht="18.850000000000001" customHeight="1" x14ac:dyDescent="0.15">
      <c r="A9" s="5">
        <v>1</v>
      </c>
      <c r="B9" s="6">
        <f t="shared" ref="B9:B42" si="0">SUM(C9:D9)</f>
        <v>70</v>
      </c>
      <c r="C9" s="7">
        <v>41</v>
      </c>
      <c r="D9" s="7">
        <v>29</v>
      </c>
      <c r="E9" s="8"/>
      <c r="F9" s="5" t="s">
        <v>12</v>
      </c>
      <c r="G9" s="6">
        <f t="shared" ref="G9:G42" si="1">SUM(H9:I9)</f>
        <v>337</v>
      </c>
      <c r="H9" s="7">
        <v>144</v>
      </c>
      <c r="I9" s="7">
        <v>193</v>
      </c>
      <c r="J9" s="8"/>
      <c r="K9" s="5" t="s">
        <v>13</v>
      </c>
      <c r="L9" s="6">
        <f t="shared" ref="L9:L42" si="2">SUM(M9:N9)</f>
        <v>41</v>
      </c>
      <c r="M9" s="7">
        <v>25</v>
      </c>
      <c r="N9" s="7">
        <v>16</v>
      </c>
    </row>
    <row r="10" spans="1:14" s="4" customFormat="1" ht="18.850000000000001" customHeight="1" x14ac:dyDescent="0.15">
      <c r="A10" s="5">
        <v>2</v>
      </c>
      <c r="B10" s="6">
        <f t="shared" si="0"/>
        <v>89</v>
      </c>
      <c r="C10" s="7">
        <v>41</v>
      </c>
      <c r="D10" s="7">
        <v>48</v>
      </c>
      <c r="E10" s="8">
        <v>74</v>
      </c>
      <c r="F10" s="5" t="s">
        <v>14</v>
      </c>
      <c r="G10" s="6">
        <f t="shared" si="1"/>
        <v>314</v>
      </c>
      <c r="H10" s="7">
        <v>153</v>
      </c>
      <c r="I10" s="7">
        <v>161</v>
      </c>
      <c r="J10" s="8"/>
      <c r="K10" s="5" t="s">
        <v>15</v>
      </c>
      <c r="L10" s="6">
        <f t="shared" si="2"/>
        <v>33</v>
      </c>
      <c r="M10" s="7">
        <v>20</v>
      </c>
      <c r="N10" s="7">
        <v>13</v>
      </c>
    </row>
    <row r="11" spans="1:14" s="4" customFormat="1" ht="18.850000000000001" customHeight="1" x14ac:dyDescent="0.15">
      <c r="A11" s="5">
        <v>3</v>
      </c>
      <c r="B11" s="6">
        <f t="shared" si="0"/>
        <v>73</v>
      </c>
      <c r="C11" s="7">
        <v>40</v>
      </c>
      <c r="D11" s="7">
        <v>33</v>
      </c>
      <c r="E11" s="8"/>
      <c r="F11" s="5" t="s">
        <v>16</v>
      </c>
      <c r="G11" s="6">
        <f t="shared" si="1"/>
        <v>296</v>
      </c>
      <c r="H11" s="7">
        <v>136</v>
      </c>
      <c r="I11" s="7">
        <v>160</v>
      </c>
      <c r="J11" s="8"/>
      <c r="K11" s="5" t="s">
        <v>17</v>
      </c>
      <c r="L11" s="6">
        <f t="shared" si="2"/>
        <v>29</v>
      </c>
      <c r="M11" s="7">
        <v>15</v>
      </c>
      <c r="N11" s="7">
        <v>14</v>
      </c>
    </row>
    <row r="12" spans="1:14" s="4" customFormat="1" ht="18.850000000000001" customHeight="1" x14ac:dyDescent="0.15">
      <c r="A12" s="5">
        <v>4</v>
      </c>
      <c r="B12" s="6">
        <f t="shared" si="0"/>
        <v>72</v>
      </c>
      <c r="C12" s="7">
        <v>34</v>
      </c>
      <c r="D12" s="7">
        <v>38</v>
      </c>
      <c r="E12" s="8"/>
      <c r="F12" s="5" t="s">
        <v>18</v>
      </c>
      <c r="G12" s="6">
        <f t="shared" si="1"/>
        <v>275</v>
      </c>
      <c r="H12" s="7">
        <v>128</v>
      </c>
      <c r="I12" s="7">
        <v>147</v>
      </c>
      <c r="J12" s="8"/>
      <c r="K12" s="5" t="s">
        <v>19</v>
      </c>
      <c r="L12" s="6">
        <f t="shared" si="2"/>
        <v>32</v>
      </c>
      <c r="M12" s="7">
        <v>15</v>
      </c>
      <c r="N12" s="7">
        <v>17</v>
      </c>
    </row>
    <row r="13" spans="1:14" s="4" customFormat="1" ht="18.850000000000001" customHeight="1" x14ac:dyDescent="0.15">
      <c r="A13" s="5">
        <v>5</v>
      </c>
      <c r="B13" s="6">
        <f t="shared" si="0"/>
        <v>62</v>
      </c>
      <c r="C13" s="9">
        <v>37</v>
      </c>
      <c r="D13" s="9">
        <v>25</v>
      </c>
      <c r="E13" s="8"/>
      <c r="F13" s="5" t="s">
        <v>20</v>
      </c>
      <c r="G13" s="6">
        <f t="shared" si="1"/>
        <v>287</v>
      </c>
      <c r="H13" s="7">
        <v>151</v>
      </c>
      <c r="I13" s="7">
        <v>136</v>
      </c>
      <c r="J13" s="8"/>
      <c r="K13" s="5" t="s">
        <v>21</v>
      </c>
      <c r="L13" s="6">
        <f t="shared" si="2"/>
        <v>15</v>
      </c>
      <c r="M13" s="7">
        <v>7</v>
      </c>
      <c r="N13" s="7">
        <v>8</v>
      </c>
    </row>
    <row r="14" spans="1:14" s="4" customFormat="1" ht="18.850000000000001" customHeight="1" x14ac:dyDescent="0.15">
      <c r="A14" s="5">
        <v>6</v>
      </c>
      <c r="B14" s="6">
        <f t="shared" si="0"/>
        <v>83</v>
      </c>
      <c r="C14" s="9">
        <v>44</v>
      </c>
      <c r="D14" s="9">
        <v>39</v>
      </c>
      <c r="E14" s="8"/>
      <c r="F14" s="5" t="s">
        <v>22</v>
      </c>
      <c r="G14" s="6">
        <f t="shared" si="1"/>
        <v>218</v>
      </c>
      <c r="H14" s="7">
        <v>103</v>
      </c>
      <c r="I14" s="7">
        <v>115</v>
      </c>
      <c r="J14" s="8"/>
      <c r="K14" s="5" t="s">
        <v>23</v>
      </c>
      <c r="L14" s="6">
        <f t="shared" si="2"/>
        <v>26</v>
      </c>
      <c r="M14" s="7">
        <v>9</v>
      </c>
      <c r="N14" s="7">
        <v>17</v>
      </c>
    </row>
    <row r="15" spans="1:14" s="4" customFormat="1" ht="18.850000000000001" customHeight="1" x14ac:dyDescent="0.15">
      <c r="A15" s="5">
        <v>7</v>
      </c>
      <c r="B15" s="6">
        <f t="shared" si="0"/>
        <v>68</v>
      </c>
      <c r="C15" s="9">
        <v>38</v>
      </c>
      <c r="D15" s="9">
        <v>30</v>
      </c>
      <c r="E15" s="8"/>
      <c r="F15" s="5" t="s">
        <v>24</v>
      </c>
      <c r="G15" s="6">
        <f t="shared" si="1"/>
        <v>237</v>
      </c>
      <c r="H15" s="7">
        <v>122</v>
      </c>
      <c r="I15" s="7">
        <v>115</v>
      </c>
      <c r="J15" s="8"/>
      <c r="K15" s="5" t="s">
        <v>25</v>
      </c>
      <c r="L15" s="6">
        <f t="shared" si="2"/>
        <v>22</v>
      </c>
      <c r="M15" s="7">
        <v>10</v>
      </c>
      <c r="N15" s="7">
        <v>12</v>
      </c>
    </row>
    <row r="16" spans="1:14" s="4" customFormat="1" ht="18.850000000000001" customHeight="1" x14ac:dyDescent="0.15">
      <c r="A16" s="5">
        <v>8</v>
      </c>
      <c r="B16" s="6">
        <f t="shared" si="0"/>
        <v>59</v>
      </c>
      <c r="C16" s="9">
        <v>32</v>
      </c>
      <c r="D16" s="9">
        <v>27</v>
      </c>
      <c r="E16" s="8"/>
      <c r="F16" s="5" t="s">
        <v>26</v>
      </c>
      <c r="G16" s="6">
        <f t="shared" si="1"/>
        <v>226</v>
      </c>
      <c r="H16" s="7">
        <v>118</v>
      </c>
      <c r="I16" s="7">
        <v>108</v>
      </c>
      <c r="J16" s="8"/>
      <c r="K16" s="5" t="s">
        <v>27</v>
      </c>
      <c r="L16" s="6">
        <f t="shared" si="2"/>
        <v>15</v>
      </c>
      <c r="M16" s="7">
        <v>3</v>
      </c>
      <c r="N16" s="7">
        <v>12</v>
      </c>
    </row>
    <row r="17" spans="1:14" s="4" customFormat="1" ht="18.850000000000001" customHeight="1" x14ac:dyDescent="0.15">
      <c r="A17" s="5">
        <v>9</v>
      </c>
      <c r="B17" s="6">
        <f t="shared" si="0"/>
        <v>49</v>
      </c>
      <c r="C17" s="9">
        <v>29</v>
      </c>
      <c r="D17" s="9">
        <v>20</v>
      </c>
      <c r="E17" s="8"/>
      <c r="F17" s="5" t="s">
        <v>28</v>
      </c>
      <c r="G17" s="6">
        <f t="shared" si="1"/>
        <v>267</v>
      </c>
      <c r="H17" s="7">
        <v>110</v>
      </c>
      <c r="I17" s="7">
        <v>157</v>
      </c>
      <c r="J17" s="8"/>
      <c r="K17" s="5" t="s">
        <v>29</v>
      </c>
      <c r="L17" s="6">
        <f t="shared" si="2"/>
        <v>23</v>
      </c>
      <c r="M17" s="7">
        <v>14</v>
      </c>
      <c r="N17" s="7">
        <v>9</v>
      </c>
    </row>
    <row r="18" spans="1:14" s="4" customFormat="1" ht="18.850000000000001" customHeight="1" x14ac:dyDescent="0.15">
      <c r="A18" s="5" t="s">
        <v>30</v>
      </c>
      <c r="B18" s="6">
        <f t="shared" si="0"/>
        <v>59</v>
      </c>
      <c r="C18" s="7">
        <v>34</v>
      </c>
      <c r="D18" s="7">
        <v>25</v>
      </c>
      <c r="E18" s="8"/>
      <c r="F18" s="5" t="s">
        <v>31</v>
      </c>
      <c r="G18" s="6">
        <f t="shared" si="1"/>
        <v>262</v>
      </c>
      <c r="H18" s="9">
        <v>107</v>
      </c>
      <c r="I18" s="9">
        <v>155</v>
      </c>
      <c r="J18" s="8"/>
      <c r="K18" s="5" t="s">
        <v>32</v>
      </c>
      <c r="L18" s="6">
        <f t="shared" si="2"/>
        <v>9</v>
      </c>
      <c r="M18" s="7">
        <v>2</v>
      </c>
      <c r="N18" s="7">
        <v>7</v>
      </c>
    </row>
    <row r="19" spans="1:14" s="4" customFormat="1" ht="18.850000000000001" customHeight="1" x14ac:dyDescent="0.15">
      <c r="A19" s="5" t="s">
        <v>33</v>
      </c>
      <c r="B19" s="6">
        <f t="shared" si="0"/>
        <v>57</v>
      </c>
      <c r="C19" s="7">
        <v>23</v>
      </c>
      <c r="D19" s="7">
        <v>34</v>
      </c>
      <c r="E19" s="8"/>
      <c r="F19" s="5" t="s">
        <v>34</v>
      </c>
      <c r="G19" s="6">
        <f t="shared" si="1"/>
        <v>258</v>
      </c>
      <c r="H19" s="9">
        <v>124</v>
      </c>
      <c r="I19" s="9">
        <v>134</v>
      </c>
      <c r="J19" s="8"/>
      <c r="K19" s="5" t="s">
        <v>35</v>
      </c>
      <c r="L19" s="6">
        <f t="shared" si="2"/>
        <v>17</v>
      </c>
      <c r="M19" s="7">
        <v>5</v>
      </c>
      <c r="N19" s="7">
        <v>12</v>
      </c>
    </row>
    <row r="20" spans="1:14" s="4" customFormat="1" ht="18.850000000000001" customHeight="1" x14ac:dyDescent="0.15">
      <c r="A20" s="5" t="s">
        <v>36</v>
      </c>
      <c r="B20" s="6">
        <f t="shared" si="0"/>
        <v>64</v>
      </c>
      <c r="C20" s="7">
        <v>36</v>
      </c>
      <c r="D20" s="7">
        <v>28</v>
      </c>
      <c r="E20" s="8"/>
      <c r="F20" s="5" t="s">
        <v>37</v>
      </c>
      <c r="G20" s="6">
        <f t="shared" si="1"/>
        <v>255</v>
      </c>
      <c r="H20" s="9">
        <v>116</v>
      </c>
      <c r="I20" s="9">
        <v>139</v>
      </c>
      <c r="J20" s="8"/>
      <c r="K20" s="5" t="s">
        <v>38</v>
      </c>
      <c r="L20" s="6">
        <f t="shared" si="2"/>
        <v>14</v>
      </c>
      <c r="M20" s="7">
        <v>6</v>
      </c>
      <c r="N20" s="7">
        <v>8</v>
      </c>
    </row>
    <row r="21" spans="1:14" s="4" customFormat="1" ht="18.850000000000001" customHeight="1" x14ac:dyDescent="0.15">
      <c r="A21" s="5" t="s">
        <v>39</v>
      </c>
      <c r="B21" s="6">
        <f t="shared" si="0"/>
        <v>54</v>
      </c>
      <c r="C21" s="7">
        <v>28</v>
      </c>
      <c r="D21" s="7">
        <v>26</v>
      </c>
      <c r="E21" s="8"/>
      <c r="F21" s="5" t="s">
        <v>40</v>
      </c>
      <c r="G21" s="6">
        <f t="shared" si="1"/>
        <v>245</v>
      </c>
      <c r="H21" s="9">
        <v>114</v>
      </c>
      <c r="I21" s="9">
        <v>131</v>
      </c>
      <c r="J21" s="8"/>
      <c r="K21" s="5" t="s">
        <v>41</v>
      </c>
      <c r="L21" s="6">
        <f t="shared" si="2"/>
        <v>10</v>
      </c>
      <c r="M21" s="7">
        <v>2</v>
      </c>
      <c r="N21" s="7">
        <v>8</v>
      </c>
    </row>
    <row r="22" spans="1:14" s="4" customFormat="1" ht="18.850000000000001" customHeight="1" x14ac:dyDescent="0.15">
      <c r="A22" s="5" t="s">
        <v>42</v>
      </c>
      <c r="B22" s="6">
        <f t="shared" si="0"/>
        <v>60</v>
      </c>
      <c r="C22" s="7">
        <v>32</v>
      </c>
      <c r="D22" s="7">
        <v>28</v>
      </c>
      <c r="E22" s="8"/>
      <c r="F22" s="5" t="s">
        <v>43</v>
      </c>
      <c r="G22" s="6">
        <f t="shared" si="1"/>
        <v>218</v>
      </c>
      <c r="H22" s="9">
        <v>94</v>
      </c>
      <c r="I22" s="9">
        <v>124</v>
      </c>
      <c r="J22" s="8"/>
      <c r="K22" s="5" t="s">
        <v>44</v>
      </c>
      <c r="L22" s="6">
        <f t="shared" si="2"/>
        <v>10</v>
      </c>
      <c r="M22" s="7">
        <v>3</v>
      </c>
      <c r="N22" s="7">
        <v>7</v>
      </c>
    </row>
    <row r="23" spans="1:14" s="4" customFormat="1" ht="18.850000000000001" customHeight="1" x14ac:dyDescent="0.15">
      <c r="A23" s="5" t="s">
        <v>45</v>
      </c>
      <c r="B23" s="6">
        <f t="shared" si="0"/>
        <v>60</v>
      </c>
      <c r="C23" s="7">
        <v>31</v>
      </c>
      <c r="D23" s="7">
        <v>29</v>
      </c>
      <c r="E23" s="8"/>
      <c r="F23" s="5" t="s">
        <v>46</v>
      </c>
      <c r="G23" s="6">
        <f t="shared" si="1"/>
        <v>227</v>
      </c>
      <c r="H23" s="7">
        <v>85</v>
      </c>
      <c r="I23" s="7">
        <v>142</v>
      </c>
      <c r="J23" s="8"/>
      <c r="K23" s="5" t="s">
        <v>47</v>
      </c>
      <c r="L23" s="6">
        <f t="shared" si="2"/>
        <v>8</v>
      </c>
      <c r="M23" s="7">
        <v>2</v>
      </c>
      <c r="N23" s="7">
        <v>6</v>
      </c>
    </row>
    <row r="24" spans="1:14" s="4" customFormat="1" ht="18.850000000000001" customHeight="1" x14ac:dyDescent="0.15">
      <c r="A24" s="5" t="s">
        <v>48</v>
      </c>
      <c r="B24" s="6">
        <f t="shared" si="0"/>
        <v>65</v>
      </c>
      <c r="C24" s="7">
        <v>29</v>
      </c>
      <c r="D24" s="7">
        <v>36</v>
      </c>
      <c r="E24" s="8"/>
      <c r="F24" s="5" t="s">
        <v>49</v>
      </c>
      <c r="G24" s="6">
        <f t="shared" si="1"/>
        <v>165</v>
      </c>
      <c r="H24" s="7">
        <v>73</v>
      </c>
      <c r="I24" s="7">
        <v>92</v>
      </c>
      <c r="J24" s="8"/>
      <c r="K24" s="5" t="s">
        <v>50</v>
      </c>
      <c r="L24" s="6">
        <f t="shared" si="2"/>
        <v>8</v>
      </c>
      <c r="M24" s="7">
        <v>3</v>
      </c>
      <c r="N24" s="7">
        <v>5</v>
      </c>
    </row>
    <row r="25" spans="1:14" s="4" customFormat="1" ht="18.850000000000001" customHeight="1" x14ac:dyDescent="0.15">
      <c r="A25" s="5" t="s">
        <v>51</v>
      </c>
      <c r="B25" s="6">
        <f t="shared" si="0"/>
        <v>85</v>
      </c>
      <c r="C25" s="7">
        <v>40</v>
      </c>
      <c r="D25" s="7">
        <v>45</v>
      </c>
      <c r="E25" s="8"/>
      <c r="F25" s="5" t="s">
        <v>52</v>
      </c>
      <c r="G25" s="6">
        <f t="shared" si="1"/>
        <v>188</v>
      </c>
      <c r="H25" s="7">
        <v>105</v>
      </c>
      <c r="I25" s="7">
        <v>83</v>
      </c>
      <c r="J25" s="8"/>
      <c r="K25" s="5" t="s">
        <v>53</v>
      </c>
      <c r="L25" s="6">
        <f t="shared" si="2"/>
        <v>6</v>
      </c>
      <c r="M25" s="7">
        <v>0</v>
      </c>
      <c r="N25" s="7">
        <v>6</v>
      </c>
    </row>
    <row r="26" spans="1:14" s="4" customFormat="1" ht="18.850000000000001" customHeight="1" x14ac:dyDescent="0.15">
      <c r="A26" s="5" t="s">
        <v>54</v>
      </c>
      <c r="B26" s="6">
        <f t="shared" si="0"/>
        <v>159</v>
      </c>
      <c r="C26" s="7">
        <v>80</v>
      </c>
      <c r="D26" s="7">
        <v>79</v>
      </c>
      <c r="E26" s="8"/>
      <c r="F26" s="5" t="s">
        <v>55</v>
      </c>
      <c r="G26" s="6">
        <f t="shared" si="1"/>
        <v>188</v>
      </c>
      <c r="H26" s="7">
        <v>80</v>
      </c>
      <c r="I26" s="7">
        <v>108</v>
      </c>
      <c r="J26" s="8"/>
      <c r="K26" s="5" t="s">
        <v>56</v>
      </c>
      <c r="L26" s="6">
        <f t="shared" si="2"/>
        <v>9</v>
      </c>
      <c r="M26" s="7">
        <v>4</v>
      </c>
      <c r="N26" s="7">
        <v>5</v>
      </c>
    </row>
    <row r="27" spans="1:14" s="4" customFormat="1" ht="18.850000000000001" customHeight="1" x14ac:dyDescent="0.15">
      <c r="A27" s="5" t="s">
        <v>57</v>
      </c>
      <c r="B27" s="6">
        <f t="shared" si="0"/>
        <v>391</v>
      </c>
      <c r="C27" s="7">
        <v>225</v>
      </c>
      <c r="D27" s="7">
        <v>166</v>
      </c>
      <c r="E27" s="8"/>
      <c r="F27" s="5" t="s">
        <v>58</v>
      </c>
      <c r="G27" s="6">
        <f t="shared" si="1"/>
        <v>169</v>
      </c>
      <c r="H27" s="7">
        <v>74</v>
      </c>
      <c r="I27" s="7">
        <v>95</v>
      </c>
      <c r="J27" s="8"/>
      <c r="K27" s="5" t="s">
        <v>59</v>
      </c>
      <c r="L27" s="6">
        <f t="shared" si="2"/>
        <v>3</v>
      </c>
      <c r="M27" s="7">
        <v>0</v>
      </c>
      <c r="N27" s="7">
        <v>3</v>
      </c>
    </row>
    <row r="28" spans="1:14" s="4" customFormat="1" ht="18.850000000000001" customHeight="1" x14ac:dyDescent="0.15">
      <c r="A28" s="5" t="s">
        <v>60</v>
      </c>
      <c r="B28" s="6">
        <f t="shared" si="0"/>
        <v>416</v>
      </c>
      <c r="C28" s="9">
        <v>241</v>
      </c>
      <c r="D28" s="9">
        <v>175</v>
      </c>
      <c r="E28" s="8"/>
      <c r="F28" s="5" t="s">
        <v>61</v>
      </c>
      <c r="G28" s="6">
        <f t="shared" si="1"/>
        <v>190</v>
      </c>
      <c r="H28" s="7">
        <v>79</v>
      </c>
      <c r="I28" s="7">
        <v>111</v>
      </c>
      <c r="J28" s="8"/>
      <c r="K28" s="5" t="s">
        <v>62</v>
      </c>
      <c r="L28" s="6">
        <f t="shared" si="2"/>
        <v>6</v>
      </c>
      <c r="M28" s="7">
        <v>1</v>
      </c>
      <c r="N28" s="7">
        <v>5</v>
      </c>
    </row>
    <row r="29" spans="1:14" s="4" customFormat="1" ht="18.850000000000001" customHeight="1" x14ac:dyDescent="0.15">
      <c r="A29" s="5" t="s">
        <v>63</v>
      </c>
      <c r="B29" s="6">
        <f t="shared" si="0"/>
        <v>417</v>
      </c>
      <c r="C29" s="9">
        <v>249</v>
      </c>
      <c r="D29" s="9">
        <v>168</v>
      </c>
      <c r="E29" s="8"/>
      <c r="F29" s="5" t="s">
        <v>64</v>
      </c>
      <c r="G29" s="6">
        <f t="shared" si="1"/>
        <v>153</v>
      </c>
      <c r="H29" s="7">
        <v>67</v>
      </c>
      <c r="I29" s="7">
        <v>86</v>
      </c>
      <c r="J29" s="8"/>
      <c r="K29" s="5" t="s">
        <v>65</v>
      </c>
      <c r="L29" s="6">
        <f t="shared" si="2"/>
        <v>8</v>
      </c>
      <c r="M29" s="7">
        <v>2</v>
      </c>
      <c r="N29" s="7">
        <v>6</v>
      </c>
    </row>
    <row r="30" spans="1:14" s="4" customFormat="1" ht="18.850000000000001" customHeight="1" x14ac:dyDescent="0.15">
      <c r="A30" s="5" t="s">
        <v>66</v>
      </c>
      <c r="B30" s="6">
        <f t="shared" si="0"/>
        <v>528</v>
      </c>
      <c r="C30" s="9">
        <v>296</v>
      </c>
      <c r="D30" s="9">
        <v>232</v>
      </c>
      <c r="E30" s="8"/>
      <c r="F30" s="5" t="s">
        <v>67</v>
      </c>
      <c r="G30" s="6">
        <f t="shared" si="1"/>
        <v>132</v>
      </c>
      <c r="H30" s="7">
        <v>62</v>
      </c>
      <c r="I30" s="7">
        <v>70</v>
      </c>
      <c r="J30" s="8"/>
      <c r="K30" s="5" t="s">
        <v>68</v>
      </c>
      <c r="L30" s="6">
        <f t="shared" si="2"/>
        <v>2</v>
      </c>
      <c r="M30" s="7">
        <v>1</v>
      </c>
      <c r="N30" s="7">
        <v>1</v>
      </c>
    </row>
    <row r="31" spans="1:14" s="4" customFormat="1" ht="18.850000000000001" customHeight="1" x14ac:dyDescent="0.15">
      <c r="A31" s="5" t="s">
        <v>69</v>
      </c>
      <c r="B31" s="6">
        <f t="shared" si="0"/>
        <v>545</v>
      </c>
      <c r="C31" s="9">
        <v>306</v>
      </c>
      <c r="D31" s="9">
        <v>239</v>
      </c>
      <c r="E31" s="8"/>
      <c r="F31" s="5" t="s">
        <v>70</v>
      </c>
      <c r="G31" s="6">
        <f t="shared" si="1"/>
        <v>132</v>
      </c>
      <c r="H31" s="7">
        <v>55</v>
      </c>
      <c r="I31" s="7">
        <v>77</v>
      </c>
      <c r="J31" s="8"/>
      <c r="K31" s="5" t="s">
        <v>71</v>
      </c>
      <c r="L31" s="6">
        <f t="shared" si="2"/>
        <v>7</v>
      </c>
      <c r="M31" s="7">
        <v>4</v>
      </c>
      <c r="N31" s="7">
        <v>3</v>
      </c>
    </row>
    <row r="32" spans="1:14" s="4" customFormat="1" ht="18.850000000000001" customHeight="1" x14ac:dyDescent="0.15">
      <c r="A32" s="5" t="s">
        <v>72</v>
      </c>
      <c r="B32" s="6">
        <f t="shared" si="0"/>
        <v>547</v>
      </c>
      <c r="C32" s="9">
        <v>291</v>
      </c>
      <c r="D32" s="9">
        <v>256</v>
      </c>
      <c r="E32" s="8"/>
      <c r="F32" s="5" t="s">
        <v>73</v>
      </c>
      <c r="G32" s="6">
        <f t="shared" si="1"/>
        <v>117</v>
      </c>
      <c r="H32" s="7">
        <v>49</v>
      </c>
      <c r="I32" s="7">
        <v>68</v>
      </c>
      <c r="J32" s="8"/>
      <c r="K32" s="5" t="s">
        <v>74</v>
      </c>
      <c r="L32" s="6">
        <f t="shared" si="2"/>
        <v>1</v>
      </c>
      <c r="M32" s="7">
        <v>0</v>
      </c>
      <c r="N32" s="7">
        <v>1</v>
      </c>
    </row>
    <row r="33" spans="1:14" s="4" customFormat="1" ht="18.850000000000001" customHeight="1" x14ac:dyDescent="0.15">
      <c r="A33" s="5" t="s">
        <v>75</v>
      </c>
      <c r="B33" s="6">
        <f t="shared" si="0"/>
        <v>508</v>
      </c>
      <c r="C33" s="7">
        <v>281</v>
      </c>
      <c r="D33" s="7">
        <v>227</v>
      </c>
      <c r="E33" s="8"/>
      <c r="F33" s="5" t="s">
        <v>76</v>
      </c>
      <c r="G33" s="6">
        <f t="shared" si="1"/>
        <v>110</v>
      </c>
      <c r="H33" s="7">
        <v>47</v>
      </c>
      <c r="I33" s="7">
        <v>63</v>
      </c>
      <c r="J33" s="8"/>
      <c r="K33" s="5" t="s">
        <v>77</v>
      </c>
      <c r="L33" s="6">
        <f t="shared" si="2"/>
        <v>3</v>
      </c>
      <c r="M33" s="7">
        <v>1</v>
      </c>
      <c r="N33" s="7">
        <v>2</v>
      </c>
    </row>
    <row r="34" spans="1:14" s="4" customFormat="1" ht="18.850000000000001" customHeight="1" x14ac:dyDescent="0.15">
      <c r="A34" s="5" t="s">
        <v>78</v>
      </c>
      <c r="B34" s="6">
        <f t="shared" si="0"/>
        <v>469</v>
      </c>
      <c r="C34" s="7">
        <v>243</v>
      </c>
      <c r="D34" s="7">
        <v>226</v>
      </c>
      <c r="E34" s="8"/>
      <c r="F34" s="5" t="s">
        <v>79</v>
      </c>
      <c r="G34" s="6">
        <f t="shared" si="1"/>
        <v>101</v>
      </c>
      <c r="H34" s="7">
        <v>41</v>
      </c>
      <c r="I34" s="7">
        <v>60</v>
      </c>
      <c r="J34" s="8"/>
      <c r="K34" s="5" t="s">
        <v>80</v>
      </c>
      <c r="L34" s="6">
        <f t="shared" si="2"/>
        <v>2</v>
      </c>
      <c r="M34" s="7">
        <v>0</v>
      </c>
      <c r="N34" s="7">
        <v>2</v>
      </c>
    </row>
    <row r="35" spans="1:14" s="4" customFormat="1" ht="18.850000000000001" customHeight="1" x14ac:dyDescent="0.15">
      <c r="A35" s="5" t="s">
        <v>81</v>
      </c>
      <c r="B35" s="6">
        <f t="shared" si="0"/>
        <v>493</v>
      </c>
      <c r="C35" s="7">
        <v>249</v>
      </c>
      <c r="D35" s="7">
        <v>244</v>
      </c>
      <c r="E35" s="8"/>
      <c r="F35" s="5" t="s">
        <v>82</v>
      </c>
      <c r="G35" s="6">
        <f t="shared" si="1"/>
        <v>88</v>
      </c>
      <c r="H35" s="7">
        <v>44</v>
      </c>
      <c r="I35" s="7">
        <v>44</v>
      </c>
      <c r="J35" s="8"/>
      <c r="K35" s="5" t="s">
        <v>83</v>
      </c>
      <c r="L35" s="6">
        <f t="shared" si="2"/>
        <v>0</v>
      </c>
      <c r="M35" s="7">
        <v>0</v>
      </c>
      <c r="N35" s="7">
        <v>0</v>
      </c>
    </row>
    <row r="36" spans="1:14" s="4" customFormat="1" ht="18.850000000000001" customHeight="1" x14ac:dyDescent="0.15">
      <c r="A36" s="5" t="s">
        <v>84</v>
      </c>
      <c r="B36" s="6">
        <f t="shared" si="0"/>
        <v>495</v>
      </c>
      <c r="C36" s="7">
        <v>259</v>
      </c>
      <c r="D36" s="7">
        <v>236</v>
      </c>
      <c r="E36" s="8"/>
      <c r="F36" s="5" t="s">
        <v>85</v>
      </c>
      <c r="G36" s="6">
        <f t="shared" si="1"/>
        <v>102</v>
      </c>
      <c r="H36" s="7">
        <v>49</v>
      </c>
      <c r="I36" s="7">
        <v>53</v>
      </c>
      <c r="J36" s="8"/>
      <c r="K36" s="5" t="s">
        <v>86</v>
      </c>
      <c r="L36" s="6">
        <f t="shared" si="2"/>
        <v>2</v>
      </c>
      <c r="M36" s="7">
        <v>2</v>
      </c>
      <c r="N36" s="7">
        <v>0</v>
      </c>
    </row>
    <row r="37" spans="1:14" s="4" customFormat="1" ht="18.850000000000001" customHeight="1" x14ac:dyDescent="0.15">
      <c r="A37" s="5" t="s">
        <v>87</v>
      </c>
      <c r="B37" s="6">
        <f t="shared" si="0"/>
        <v>514</v>
      </c>
      <c r="C37" s="7">
        <v>242</v>
      </c>
      <c r="D37" s="7">
        <v>272</v>
      </c>
      <c r="E37" s="8"/>
      <c r="F37" s="5" t="s">
        <v>88</v>
      </c>
      <c r="G37" s="6">
        <f t="shared" si="1"/>
        <v>84</v>
      </c>
      <c r="H37" s="7">
        <v>39</v>
      </c>
      <c r="I37" s="7">
        <v>45</v>
      </c>
      <c r="J37" s="8"/>
      <c r="K37" s="5" t="s">
        <v>89</v>
      </c>
      <c r="L37" s="6">
        <f t="shared" si="2"/>
        <v>0</v>
      </c>
      <c r="M37" s="7">
        <v>0</v>
      </c>
      <c r="N37" s="7">
        <v>0</v>
      </c>
    </row>
    <row r="38" spans="1:14" s="4" customFormat="1" ht="18.850000000000001" customHeight="1" x14ac:dyDescent="0.15">
      <c r="A38" s="5" t="s">
        <v>90</v>
      </c>
      <c r="B38" s="6">
        <f t="shared" si="0"/>
        <v>455</v>
      </c>
      <c r="C38" s="7">
        <v>243</v>
      </c>
      <c r="D38" s="7">
        <v>212</v>
      </c>
      <c r="E38" s="8"/>
      <c r="F38" s="5" t="s">
        <v>91</v>
      </c>
      <c r="G38" s="6">
        <f t="shared" si="1"/>
        <v>69</v>
      </c>
      <c r="H38" s="7">
        <v>35</v>
      </c>
      <c r="I38" s="7">
        <v>34</v>
      </c>
      <c r="J38" s="8"/>
      <c r="K38" s="5" t="s">
        <v>92</v>
      </c>
      <c r="L38" s="6">
        <f t="shared" si="2"/>
        <v>0</v>
      </c>
      <c r="M38" s="7">
        <v>0</v>
      </c>
      <c r="N38" s="7">
        <v>0</v>
      </c>
    </row>
    <row r="39" spans="1:14" s="4" customFormat="1" ht="18.850000000000001" customHeight="1" x14ac:dyDescent="0.15">
      <c r="A39" s="5" t="s">
        <v>93</v>
      </c>
      <c r="B39" s="6">
        <f t="shared" si="0"/>
        <v>414</v>
      </c>
      <c r="C39" s="7">
        <v>195</v>
      </c>
      <c r="D39" s="7">
        <v>219</v>
      </c>
      <c r="E39" s="8"/>
      <c r="F39" s="5" t="s">
        <v>94</v>
      </c>
      <c r="G39" s="6">
        <f t="shared" si="1"/>
        <v>45</v>
      </c>
      <c r="H39" s="7">
        <v>21</v>
      </c>
      <c r="I39" s="7">
        <v>24</v>
      </c>
      <c r="J39" s="8"/>
      <c r="K39" s="5" t="s">
        <v>95</v>
      </c>
      <c r="L39" s="6">
        <f t="shared" si="2"/>
        <v>0</v>
      </c>
      <c r="M39" s="7">
        <v>0</v>
      </c>
      <c r="N39" s="7">
        <v>0</v>
      </c>
    </row>
    <row r="40" spans="1:14" s="4" customFormat="1" ht="18.850000000000001" customHeight="1" x14ac:dyDescent="0.15">
      <c r="A40" s="5" t="s">
        <v>96</v>
      </c>
      <c r="B40" s="6">
        <f t="shared" si="0"/>
        <v>399</v>
      </c>
      <c r="C40" s="7">
        <v>206</v>
      </c>
      <c r="D40" s="7">
        <v>193</v>
      </c>
      <c r="E40" s="8"/>
      <c r="F40" s="5" t="s">
        <v>97</v>
      </c>
      <c r="G40" s="6">
        <f t="shared" si="1"/>
        <v>45</v>
      </c>
      <c r="H40" s="7">
        <v>17</v>
      </c>
      <c r="I40" s="7">
        <v>28</v>
      </c>
      <c r="J40" s="8"/>
      <c r="K40" s="5" t="s">
        <v>98</v>
      </c>
      <c r="L40" s="6">
        <f t="shared" si="2"/>
        <v>0</v>
      </c>
      <c r="M40" s="7">
        <v>0</v>
      </c>
      <c r="N40" s="7">
        <v>0</v>
      </c>
    </row>
    <row r="41" spans="1:14" s="4" customFormat="1" ht="18.850000000000001" customHeight="1" x14ac:dyDescent="0.15">
      <c r="A41" s="5" t="s">
        <v>99</v>
      </c>
      <c r="B41" s="6">
        <f t="shared" si="0"/>
        <v>345</v>
      </c>
      <c r="C41" s="7">
        <v>183</v>
      </c>
      <c r="D41" s="7">
        <v>162</v>
      </c>
      <c r="E41" s="8"/>
      <c r="F41" s="5" t="s">
        <v>100</v>
      </c>
      <c r="G41" s="6">
        <f t="shared" si="1"/>
        <v>46</v>
      </c>
      <c r="H41" s="7">
        <v>22</v>
      </c>
      <c r="I41" s="7">
        <v>24</v>
      </c>
      <c r="J41" s="8"/>
      <c r="K41" s="10" t="s">
        <v>107</v>
      </c>
      <c r="L41" s="6">
        <f t="shared" si="2"/>
        <v>0</v>
      </c>
      <c r="M41" s="7">
        <v>0</v>
      </c>
      <c r="N41" s="7">
        <v>0</v>
      </c>
    </row>
    <row r="42" spans="1:14" s="4" customFormat="1" ht="18.850000000000001" customHeight="1" x14ac:dyDescent="0.15">
      <c r="A42" s="5" t="s">
        <v>102</v>
      </c>
      <c r="B42" s="6">
        <f t="shared" si="0"/>
        <v>349</v>
      </c>
      <c r="C42" s="7">
        <v>174</v>
      </c>
      <c r="D42" s="7">
        <v>175</v>
      </c>
      <c r="E42" s="8"/>
      <c r="F42" s="5" t="s">
        <v>103</v>
      </c>
      <c r="G42" s="6">
        <f t="shared" si="1"/>
        <v>41</v>
      </c>
      <c r="H42" s="7">
        <v>20</v>
      </c>
      <c r="I42" s="7">
        <v>21</v>
      </c>
      <c r="J42" s="8"/>
      <c r="K42" s="11" t="s">
        <v>104</v>
      </c>
      <c r="L42" s="6">
        <f t="shared" si="2"/>
        <v>0</v>
      </c>
      <c r="M42" s="7">
        <v>0</v>
      </c>
      <c r="N42" s="7">
        <v>0</v>
      </c>
    </row>
    <row r="43" spans="1:14" ht="15.05" customHeight="1" x14ac:dyDescent="0.15">
      <c r="A43" s="12"/>
      <c r="B43" s="12"/>
      <c r="C43" s="13"/>
      <c r="D43" s="13"/>
      <c r="E43" s="13"/>
      <c r="F43" s="14"/>
      <c r="G43" s="14"/>
      <c r="H43" s="13"/>
      <c r="I43" s="13"/>
      <c r="J43" s="13"/>
      <c r="K43" s="64" t="s">
        <v>108</v>
      </c>
      <c r="L43" s="64"/>
      <c r="M43" s="64"/>
      <c r="N43" s="64"/>
    </row>
    <row r="44" spans="1:14" ht="15.05" customHeight="1" x14ac:dyDescent="0.15">
      <c r="A44" s="12"/>
      <c r="B44" s="12"/>
      <c r="C44" s="15"/>
      <c r="D44" s="16"/>
      <c r="E44" s="16"/>
      <c r="F44" s="17"/>
      <c r="G44" s="18"/>
      <c r="H44" s="15"/>
      <c r="I44" s="16"/>
      <c r="J44" s="16"/>
      <c r="K44" s="19"/>
      <c r="L44" s="19"/>
      <c r="M44" s="19"/>
      <c r="N44" s="19"/>
    </row>
    <row r="45" spans="1:14" ht="15.05" customHeight="1" x14ac:dyDescent="0.15">
      <c r="A45" s="12"/>
      <c r="B45" s="12"/>
      <c r="C45" s="20"/>
      <c r="D45" s="16"/>
      <c r="E45" s="16"/>
      <c r="F45" s="4"/>
      <c r="G45" s="18"/>
      <c r="H45" s="15"/>
      <c r="I45" s="16"/>
      <c r="J45" s="16"/>
    </row>
    <row r="46" spans="1:14" x14ac:dyDescent="0.15">
      <c r="A46" s="23"/>
      <c r="B46" s="23"/>
      <c r="C46" s="24" t="s">
        <v>109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80" zoomScaleNormal="80" workbookViewId="0">
      <selection activeCell="A3" sqref="A3"/>
    </sheetView>
  </sheetViews>
  <sheetFormatPr defaultRowHeight="13.1" x14ac:dyDescent="0.15"/>
  <cols>
    <col min="1" max="4" width="10" style="26" customWidth="1"/>
    <col min="5" max="5" width="2.44140625" style="26" customWidth="1"/>
    <col min="6" max="7" width="10" style="26" customWidth="1"/>
    <col min="8" max="8" width="10.109375" style="26" customWidth="1"/>
    <col min="9" max="9" width="9.88671875" style="26" customWidth="1"/>
    <col min="10" max="17" width="10" style="26" customWidth="1"/>
    <col min="18" max="16384" width="8.88671875" style="26"/>
  </cols>
  <sheetData>
    <row r="1" spans="1:17" ht="13.6" customHeight="1" x14ac:dyDescent="0.25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25"/>
      <c r="K1" s="25"/>
      <c r="L1" s="25"/>
      <c r="M1" s="25"/>
      <c r="N1" s="25"/>
      <c r="O1" s="25"/>
      <c r="P1" s="25"/>
      <c r="Q1" s="25"/>
    </row>
    <row r="2" spans="1:17" ht="16.5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25"/>
      <c r="K2" s="25"/>
      <c r="L2" s="25"/>
      <c r="M2" s="25"/>
      <c r="N2" s="25"/>
      <c r="O2" s="25"/>
      <c r="P2" s="25"/>
      <c r="Q2" s="25"/>
    </row>
    <row r="3" spans="1:17" ht="16.5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8"/>
      <c r="P3" s="28"/>
      <c r="Q3" s="28"/>
    </row>
    <row r="4" spans="1:17" ht="22.6" customHeight="1" x14ac:dyDescent="0.15">
      <c r="A4" s="27"/>
      <c r="B4" s="98"/>
      <c r="C4" s="98"/>
      <c r="D4" s="98"/>
      <c r="E4" s="87" t="s">
        <v>111</v>
      </c>
      <c r="F4" s="87"/>
      <c r="G4" s="29" t="s">
        <v>3</v>
      </c>
      <c r="H4" s="29" t="s">
        <v>4</v>
      </c>
      <c r="I4" s="30"/>
      <c r="J4" s="30"/>
      <c r="K4" s="30"/>
      <c r="L4" s="30"/>
      <c r="M4" s="30"/>
      <c r="N4" s="30"/>
      <c r="O4" s="30"/>
      <c r="P4" s="28"/>
      <c r="Q4" s="28"/>
    </row>
    <row r="5" spans="1:17" ht="22.6" customHeight="1" x14ac:dyDescent="0.15">
      <c r="A5" s="27"/>
      <c r="B5" s="87" t="s">
        <v>1</v>
      </c>
      <c r="C5" s="87"/>
      <c r="D5" s="87"/>
      <c r="E5" s="88">
        <f>SUM(G5,H5)</f>
        <v>183859</v>
      </c>
      <c r="F5" s="88"/>
      <c r="G5" s="31">
        <f>SUM(C11:C31)</f>
        <v>94213</v>
      </c>
      <c r="H5" s="31">
        <f>SUM(D11:D31)</f>
        <v>89646</v>
      </c>
      <c r="I5" s="30"/>
      <c r="J5" s="30"/>
      <c r="K5" s="30"/>
      <c r="L5" s="30"/>
      <c r="M5" s="30"/>
      <c r="N5" s="30"/>
      <c r="O5" s="30"/>
      <c r="P5" s="28"/>
      <c r="Q5" s="28"/>
    </row>
    <row r="6" spans="1:17" ht="22.6" customHeight="1" x14ac:dyDescent="0.15">
      <c r="A6" s="27"/>
      <c r="B6" s="87" t="s">
        <v>106</v>
      </c>
      <c r="C6" s="87"/>
      <c r="D6" s="87"/>
      <c r="E6" s="88">
        <f>SUM(G6,H6)</f>
        <v>15433</v>
      </c>
      <c r="F6" s="88"/>
      <c r="G6" s="31">
        <f>SUM(H11:H31)</f>
        <v>7704</v>
      </c>
      <c r="H6" s="31">
        <f>SUM(I11:I31)</f>
        <v>7729</v>
      </c>
      <c r="I6" s="30"/>
      <c r="J6" s="30"/>
      <c r="K6" s="30"/>
      <c r="L6" s="30"/>
      <c r="M6" s="30"/>
      <c r="N6" s="30"/>
      <c r="O6" s="30"/>
      <c r="P6" s="28"/>
      <c r="Q6" s="28"/>
    </row>
    <row r="7" spans="1:17" ht="22.6" customHeight="1" x14ac:dyDescent="0.15">
      <c r="A7" s="27"/>
      <c r="B7" s="87" t="s">
        <v>112</v>
      </c>
      <c r="C7" s="87"/>
      <c r="D7" s="87"/>
      <c r="E7" s="88">
        <f>SUM(E5:F6)</f>
        <v>199292</v>
      </c>
      <c r="F7" s="88"/>
      <c r="G7" s="31">
        <f>SUM(G5:G6)</f>
        <v>101917</v>
      </c>
      <c r="H7" s="31">
        <f>SUM(H5:H6)</f>
        <v>97375</v>
      </c>
      <c r="I7" s="30"/>
      <c r="J7" s="30"/>
      <c r="K7" s="30"/>
      <c r="L7" s="30"/>
      <c r="M7" s="30"/>
      <c r="N7" s="30"/>
      <c r="O7" s="30"/>
      <c r="P7" s="28"/>
      <c r="Q7" s="28"/>
    </row>
    <row r="8" spans="1:17" ht="24.05" customHeight="1" x14ac:dyDescent="0.15">
      <c r="A8" s="27"/>
      <c r="B8" s="27"/>
      <c r="C8" s="27"/>
      <c r="D8" s="27"/>
      <c r="E8" s="27"/>
      <c r="F8" s="27"/>
      <c r="G8" s="89" t="str">
        <f>'１月（日本人）'!L6</f>
        <v>平成３１年１月１日現在</v>
      </c>
      <c r="H8" s="89"/>
      <c r="I8" s="89"/>
      <c r="J8" s="27"/>
      <c r="K8" s="27"/>
      <c r="L8" s="27"/>
      <c r="M8" s="27"/>
      <c r="N8" s="28"/>
      <c r="O8" s="28"/>
      <c r="P8" s="28"/>
      <c r="Q8" s="28"/>
    </row>
    <row r="9" spans="1:17" ht="20.3" customHeight="1" x14ac:dyDescent="0.15">
      <c r="A9" s="90" t="s">
        <v>113</v>
      </c>
      <c r="B9" s="91"/>
      <c r="C9" s="91"/>
      <c r="D9" s="92"/>
      <c r="E9" s="32"/>
      <c r="F9" s="90" t="s">
        <v>114</v>
      </c>
      <c r="G9" s="91"/>
      <c r="H9" s="91"/>
      <c r="I9" s="92"/>
      <c r="J9" s="32"/>
      <c r="K9" s="32"/>
      <c r="L9" s="32"/>
      <c r="M9" s="32"/>
      <c r="N9" s="32"/>
      <c r="O9" s="32"/>
      <c r="P9" s="32"/>
      <c r="Q9" s="32"/>
    </row>
    <row r="10" spans="1:17" ht="18.850000000000001" customHeight="1" x14ac:dyDescent="0.15">
      <c r="A10" s="33" t="s">
        <v>115</v>
      </c>
      <c r="B10" s="33" t="s">
        <v>116</v>
      </c>
      <c r="C10" s="33" t="s">
        <v>3</v>
      </c>
      <c r="D10" s="34" t="s">
        <v>4</v>
      </c>
      <c r="E10" s="35"/>
      <c r="F10" s="34" t="s">
        <v>115</v>
      </c>
      <c r="G10" s="34" t="s">
        <v>116</v>
      </c>
      <c r="H10" s="34" t="s">
        <v>3</v>
      </c>
      <c r="I10" s="34" t="s">
        <v>4</v>
      </c>
      <c r="J10" s="35"/>
      <c r="K10" s="35"/>
      <c r="L10" s="35"/>
      <c r="M10" s="35"/>
      <c r="N10" s="35"/>
      <c r="O10" s="35"/>
      <c r="P10" s="35"/>
      <c r="Q10" s="35"/>
    </row>
    <row r="11" spans="1:17" ht="18.850000000000001" customHeight="1" x14ac:dyDescent="0.15">
      <c r="A11" s="33" t="s">
        <v>117</v>
      </c>
      <c r="B11" s="36">
        <f>SUM(C11,D11)</f>
        <v>6665</v>
      </c>
      <c r="C11" s="36">
        <v>3367</v>
      </c>
      <c r="D11" s="37">
        <v>3298</v>
      </c>
      <c r="E11" s="38"/>
      <c r="F11" s="34" t="s">
        <v>117</v>
      </c>
      <c r="G11" s="37">
        <f>SUM(H11,I11)</f>
        <v>357</v>
      </c>
      <c r="H11" s="39">
        <v>180</v>
      </c>
      <c r="I11" s="39">
        <v>177</v>
      </c>
      <c r="J11" s="35"/>
      <c r="K11" s="35"/>
      <c r="L11" s="35"/>
      <c r="M11" s="35"/>
      <c r="N11" s="40"/>
      <c r="O11" s="40"/>
      <c r="P11" s="40"/>
      <c r="Q11" s="40"/>
    </row>
    <row r="12" spans="1:17" ht="18.850000000000001" customHeight="1" x14ac:dyDescent="0.15">
      <c r="A12" s="33" t="s">
        <v>118</v>
      </c>
      <c r="B12" s="36">
        <f t="shared" ref="B12:B31" si="0">SUM(C12,D12)</f>
        <v>5544</v>
      </c>
      <c r="C12" s="36">
        <v>2858</v>
      </c>
      <c r="D12" s="37">
        <v>2686</v>
      </c>
      <c r="E12" s="38"/>
      <c r="F12" s="34" t="s">
        <v>118</v>
      </c>
      <c r="G12" s="37">
        <f t="shared" ref="G12:G31" si="1">SUM(H12,I12)</f>
        <v>321</v>
      </c>
      <c r="H12" s="39">
        <v>180</v>
      </c>
      <c r="I12" s="39">
        <v>141</v>
      </c>
      <c r="J12" s="35"/>
      <c r="K12" s="35"/>
      <c r="L12" s="35"/>
      <c r="M12" s="35"/>
      <c r="N12" s="40"/>
      <c r="O12" s="40"/>
      <c r="P12" s="40"/>
      <c r="Q12" s="40"/>
    </row>
    <row r="13" spans="1:17" ht="18.850000000000001" customHeight="1" x14ac:dyDescent="0.15">
      <c r="A13" s="33" t="s">
        <v>119</v>
      </c>
      <c r="B13" s="36">
        <f t="shared" si="0"/>
        <v>5098</v>
      </c>
      <c r="C13" s="36">
        <v>2617</v>
      </c>
      <c r="D13" s="37">
        <v>2481</v>
      </c>
      <c r="E13" s="38"/>
      <c r="F13" s="33" t="s">
        <v>119</v>
      </c>
      <c r="G13" s="37">
        <f t="shared" si="1"/>
        <v>294</v>
      </c>
      <c r="H13" s="39">
        <v>153</v>
      </c>
      <c r="I13" s="39">
        <v>141</v>
      </c>
      <c r="J13" s="35"/>
      <c r="K13" s="35"/>
      <c r="L13" s="35"/>
      <c r="M13" s="35"/>
      <c r="N13" s="40"/>
      <c r="O13" s="40"/>
      <c r="P13" s="40"/>
      <c r="Q13" s="40"/>
    </row>
    <row r="14" spans="1:17" ht="18.850000000000001" customHeight="1" x14ac:dyDescent="0.15">
      <c r="A14" s="33" t="s">
        <v>120</v>
      </c>
      <c r="B14" s="36">
        <f t="shared" si="0"/>
        <v>5151</v>
      </c>
      <c r="C14" s="36">
        <v>2593</v>
      </c>
      <c r="D14" s="37">
        <v>2558</v>
      </c>
      <c r="E14" s="38"/>
      <c r="F14" s="34" t="s">
        <v>120</v>
      </c>
      <c r="G14" s="37">
        <f t="shared" si="1"/>
        <v>760</v>
      </c>
      <c r="H14" s="39">
        <v>405</v>
      </c>
      <c r="I14" s="39">
        <v>355</v>
      </c>
      <c r="J14" s="35"/>
      <c r="K14" s="35"/>
      <c r="L14" s="35"/>
      <c r="M14" s="35"/>
      <c r="N14" s="40"/>
      <c r="O14" s="40"/>
      <c r="P14" s="40"/>
      <c r="Q14" s="40"/>
    </row>
    <row r="15" spans="1:17" ht="18.850000000000001" customHeight="1" x14ac:dyDescent="0.15">
      <c r="A15" s="33" t="s">
        <v>121</v>
      </c>
      <c r="B15" s="36">
        <f t="shared" si="0"/>
        <v>7600</v>
      </c>
      <c r="C15" s="36">
        <v>3811</v>
      </c>
      <c r="D15" s="37">
        <v>3789</v>
      </c>
      <c r="E15" s="38"/>
      <c r="F15" s="34" t="s">
        <v>121</v>
      </c>
      <c r="G15" s="37">
        <f t="shared" si="1"/>
        <v>2453</v>
      </c>
      <c r="H15" s="39">
        <v>1383</v>
      </c>
      <c r="I15" s="39">
        <v>1070</v>
      </c>
      <c r="J15" s="35"/>
      <c r="K15" s="35"/>
      <c r="L15" s="35"/>
      <c r="M15" s="35"/>
      <c r="N15" s="40"/>
      <c r="O15" s="40"/>
      <c r="P15" s="40"/>
      <c r="Q15" s="40"/>
    </row>
    <row r="16" spans="1:17" ht="18.850000000000001" customHeight="1" x14ac:dyDescent="0.15">
      <c r="A16" s="33" t="s">
        <v>122</v>
      </c>
      <c r="B16" s="36">
        <f t="shared" si="0"/>
        <v>12649</v>
      </c>
      <c r="C16" s="36">
        <v>6633</v>
      </c>
      <c r="D16" s="37">
        <v>6016</v>
      </c>
      <c r="E16" s="38"/>
      <c r="F16" s="34" t="s">
        <v>122</v>
      </c>
      <c r="G16" s="37">
        <f t="shared" si="1"/>
        <v>2479</v>
      </c>
      <c r="H16" s="39">
        <v>1274</v>
      </c>
      <c r="I16" s="39">
        <v>1205</v>
      </c>
      <c r="J16" s="35"/>
      <c r="K16" s="35"/>
      <c r="L16" s="35"/>
      <c r="M16" s="35"/>
      <c r="N16" s="40"/>
      <c r="O16" s="40"/>
      <c r="P16" s="40"/>
      <c r="Q16" s="40"/>
    </row>
    <row r="17" spans="1:17" ht="18.850000000000001" customHeight="1" x14ac:dyDescent="0.15">
      <c r="A17" s="33" t="s">
        <v>123</v>
      </c>
      <c r="B17" s="36">
        <f t="shared" si="0"/>
        <v>14399</v>
      </c>
      <c r="C17" s="36">
        <v>7698</v>
      </c>
      <c r="D17" s="37">
        <v>6701</v>
      </c>
      <c r="E17" s="38"/>
      <c r="F17" s="34" t="s">
        <v>123</v>
      </c>
      <c r="G17" s="37">
        <f t="shared" si="1"/>
        <v>1962</v>
      </c>
      <c r="H17" s="39">
        <v>1001</v>
      </c>
      <c r="I17" s="39">
        <v>961</v>
      </c>
      <c r="J17" s="35"/>
      <c r="K17" s="35"/>
      <c r="L17" s="35"/>
      <c r="M17" s="35"/>
      <c r="N17" s="40"/>
      <c r="O17" s="40"/>
      <c r="P17" s="40"/>
      <c r="Q17" s="40"/>
    </row>
    <row r="18" spans="1:17" ht="18.850000000000001" customHeight="1" x14ac:dyDescent="0.15">
      <c r="A18" s="33" t="s">
        <v>124</v>
      </c>
      <c r="B18" s="36">
        <f t="shared" si="0"/>
        <v>15206</v>
      </c>
      <c r="C18" s="36">
        <v>8194</v>
      </c>
      <c r="D18" s="37">
        <v>7012</v>
      </c>
      <c r="E18" s="38"/>
      <c r="F18" s="34" t="s">
        <v>124</v>
      </c>
      <c r="G18" s="37">
        <f t="shared" si="1"/>
        <v>1552</v>
      </c>
      <c r="H18" s="39">
        <v>736</v>
      </c>
      <c r="I18" s="39">
        <v>816</v>
      </c>
      <c r="J18" s="35"/>
      <c r="K18" s="35"/>
      <c r="L18" s="35"/>
      <c r="M18" s="35"/>
      <c r="N18" s="40"/>
      <c r="O18" s="40"/>
      <c r="P18" s="40"/>
      <c r="Q18" s="40"/>
    </row>
    <row r="19" spans="1:17" ht="18.850000000000001" customHeight="1" x14ac:dyDescent="0.15">
      <c r="A19" s="33" t="s">
        <v>125</v>
      </c>
      <c r="B19" s="36">
        <f t="shared" si="0"/>
        <v>16007</v>
      </c>
      <c r="C19" s="36">
        <v>8534</v>
      </c>
      <c r="D19" s="37">
        <v>7473</v>
      </c>
      <c r="E19" s="38"/>
      <c r="F19" s="34" t="s">
        <v>125</v>
      </c>
      <c r="G19" s="37">
        <f t="shared" si="1"/>
        <v>1235</v>
      </c>
      <c r="H19" s="39">
        <v>604</v>
      </c>
      <c r="I19" s="39">
        <v>631</v>
      </c>
      <c r="J19" s="35"/>
      <c r="K19" s="35"/>
      <c r="L19" s="35"/>
      <c r="M19" s="35"/>
      <c r="N19" s="40"/>
      <c r="O19" s="40"/>
      <c r="P19" s="40"/>
      <c r="Q19" s="40"/>
    </row>
    <row r="20" spans="1:17" ht="18.850000000000001" customHeight="1" x14ac:dyDescent="0.15">
      <c r="A20" s="33" t="s">
        <v>126</v>
      </c>
      <c r="B20" s="36">
        <f t="shared" si="0"/>
        <v>16437</v>
      </c>
      <c r="C20" s="36">
        <v>8616</v>
      </c>
      <c r="D20" s="37">
        <v>7821</v>
      </c>
      <c r="E20" s="38"/>
      <c r="F20" s="34" t="s">
        <v>126</v>
      </c>
      <c r="G20" s="37">
        <f t="shared" si="1"/>
        <v>1238</v>
      </c>
      <c r="H20" s="39">
        <v>555</v>
      </c>
      <c r="I20" s="39">
        <v>683</v>
      </c>
      <c r="J20" s="35"/>
      <c r="K20" s="35"/>
      <c r="L20" s="35"/>
      <c r="M20" s="35"/>
      <c r="N20" s="40"/>
      <c r="O20" s="40"/>
      <c r="P20" s="40"/>
      <c r="Q20" s="40"/>
    </row>
    <row r="21" spans="1:17" ht="18.850000000000001" customHeight="1" x14ac:dyDescent="0.15">
      <c r="A21" s="33" t="s">
        <v>127</v>
      </c>
      <c r="B21" s="36">
        <f t="shared" si="0"/>
        <v>13547</v>
      </c>
      <c r="C21" s="36">
        <v>7272</v>
      </c>
      <c r="D21" s="37">
        <v>6275</v>
      </c>
      <c r="E21" s="38"/>
      <c r="F21" s="34" t="s">
        <v>127</v>
      </c>
      <c r="G21" s="37">
        <f t="shared" si="1"/>
        <v>937</v>
      </c>
      <c r="H21" s="39">
        <v>417</v>
      </c>
      <c r="I21" s="39">
        <v>520</v>
      </c>
      <c r="J21" s="35"/>
      <c r="K21" s="35"/>
      <c r="L21" s="35"/>
      <c r="M21" s="35"/>
      <c r="N21" s="40"/>
      <c r="O21" s="40"/>
      <c r="P21" s="40"/>
      <c r="Q21" s="40"/>
    </row>
    <row r="22" spans="1:17" ht="18.850000000000001" customHeight="1" x14ac:dyDescent="0.15">
      <c r="A22" s="33" t="s">
        <v>128</v>
      </c>
      <c r="B22" s="36">
        <f t="shared" si="0"/>
        <v>10798</v>
      </c>
      <c r="C22" s="36">
        <v>5938</v>
      </c>
      <c r="D22" s="37">
        <v>4860</v>
      </c>
      <c r="E22" s="38"/>
      <c r="F22" s="34" t="s">
        <v>128</v>
      </c>
      <c r="G22" s="37">
        <f t="shared" si="1"/>
        <v>724</v>
      </c>
      <c r="H22" s="39">
        <v>312</v>
      </c>
      <c r="I22" s="39">
        <v>412</v>
      </c>
      <c r="J22" s="35"/>
      <c r="K22" s="35"/>
      <c r="L22" s="35"/>
      <c r="M22" s="35"/>
      <c r="N22" s="40"/>
      <c r="O22" s="40"/>
      <c r="P22" s="40"/>
      <c r="Q22" s="40"/>
    </row>
    <row r="23" spans="1:17" ht="18.850000000000001" customHeight="1" x14ac:dyDescent="0.15">
      <c r="A23" s="33" t="s">
        <v>129</v>
      </c>
      <c r="B23" s="36">
        <f t="shared" si="0"/>
        <v>9356</v>
      </c>
      <c r="C23" s="36">
        <v>5050</v>
      </c>
      <c r="D23" s="37">
        <v>4306</v>
      </c>
      <c r="E23" s="38"/>
      <c r="F23" s="34" t="s">
        <v>129</v>
      </c>
      <c r="G23" s="37">
        <f t="shared" si="1"/>
        <v>485</v>
      </c>
      <c r="H23" s="39">
        <v>220</v>
      </c>
      <c r="I23" s="39">
        <v>265</v>
      </c>
      <c r="J23" s="35"/>
      <c r="K23" s="35"/>
      <c r="L23" s="35"/>
      <c r="M23" s="35"/>
      <c r="N23" s="40"/>
      <c r="O23" s="40"/>
      <c r="P23" s="40"/>
      <c r="Q23" s="40"/>
    </row>
    <row r="24" spans="1:17" ht="18.850000000000001" customHeight="1" x14ac:dyDescent="0.15">
      <c r="A24" s="33" t="s">
        <v>130</v>
      </c>
      <c r="B24" s="36">
        <f t="shared" si="0"/>
        <v>11252</v>
      </c>
      <c r="C24" s="36">
        <v>6140</v>
      </c>
      <c r="D24" s="37">
        <v>5112</v>
      </c>
      <c r="E24" s="38"/>
      <c r="F24" s="34" t="s">
        <v>130</v>
      </c>
      <c r="G24" s="37">
        <f t="shared" si="1"/>
        <v>246</v>
      </c>
      <c r="H24" s="39">
        <v>115</v>
      </c>
      <c r="I24" s="39">
        <v>131</v>
      </c>
      <c r="J24" s="35"/>
      <c r="K24" s="35"/>
      <c r="L24" s="35"/>
      <c r="M24" s="35"/>
      <c r="N24" s="40"/>
      <c r="O24" s="40"/>
      <c r="P24" s="40"/>
      <c r="Q24" s="40"/>
    </row>
    <row r="25" spans="1:17" ht="18.850000000000001" customHeight="1" x14ac:dyDescent="0.15">
      <c r="A25" s="33" t="s">
        <v>131</v>
      </c>
      <c r="B25" s="36">
        <f t="shared" si="0"/>
        <v>10857</v>
      </c>
      <c r="C25" s="36">
        <v>5526</v>
      </c>
      <c r="D25" s="37">
        <v>5331</v>
      </c>
      <c r="E25" s="38"/>
      <c r="F25" s="34" t="s">
        <v>131</v>
      </c>
      <c r="G25" s="37">
        <f t="shared" si="1"/>
        <v>164</v>
      </c>
      <c r="H25" s="39">
        <v>88</v>
      </c>
      <c r="I25" s="39">
        <v>76</v>
      </c>
      <c r="J25" s="35"/>
      <c r="K25" s="35"/>
      <c r="L25" s="35"/>
      <c r="M25" s="35"/>
      <c r="N25" s="40"/>
      <c r="O25" s="40"/>
      <c r="P25" s="40"/>
      <c r="Q25" s="40"/>
    </row>
    <row r="26" spans="1:17" ht="18.850000000000001" customHeight="1" x14ac:dyDescent="0.15">
      <c r="A26" s="33" t="s">
        <v>132</v>
      </c>
      <c r="B26" s="36">
        <f t="shared" si="0"/>
        <v>9171</v>
      </c>
      <c r="C26" s="36">
        <v>4205</v>
      </c>
      <c r="D26" s="37">
        <v>4966</v>
      </c>
      <c r="E26" s="38"/>
      <c r="F26" s="34" t="s">
        <v>132</v>
      </c>
      <c r="G26" s="37">
        <f t="shared" si="1"/>
        <v>101</v>
      </c>
      <c r="H26" s="39">
        <v>43</v>
      </c>
      <c r="I26" s="39">
        <v>58</v>
      </c>
      <c r="J26" s="35"/>
      <c r="K26" s="35"/>
      <c r="L26" s="35"/>
      <c r="M26" s="35"/>
      <c r="N26" s="40"/>
      <c r="O26" s="40"/>
      <c r="P26" s="40"/>
      <c r="Q26" s="40"/>
    </row>
    <row r="27" spans="1:17" ht="18.850000000000001" customHeight="1" x14ac:dyDescent="0.15">
      <c r="A27" s="33" t="s">
        <v>133</v>
      </c>
      <c r="B27" s="36">
        <f t="shared" si="0"/>
        <v>7107</v>
      </c>
      <c r="C27" s="36">
        <v>2990</v>
      </c>
      <c r="D27" s="37">
        <v>4117</v>
      </c>
      <c r="E27" s="38"/>
      <c r="F27" s="34" t="s">
        <v>133</v>
      </c>
      <c r="G27" s="37">
        <f t="shared" si="1"/>
        <v>60</v>
      </c>
      <c r="H27" s="39">
        <v>18</v>
      </c>
      <c r="I27" s="39">
        <v>42</v>
      </c>
      <c r="J27" s="35"/>
      <c r="K27" s="35"/>
      <c r="L27" s="35"/>
      <c r="M27" s="35"/>
      <c r="N27" s="40"/>
      <c r="O27" s="40"/>
      <c r="P27" s="40"/>
      <c r="Q27" s="40"/>
    </row>
    <row r="28" spans="1:17" ht="18.850000000000001" customHeight="1" x14ac:dyDescent="0.15">
      <c r="A28" s="33" t="s">
        <v>134</v>
      </c>
      <c r="B28" s="36">
        <f t="shared" si="0"/>
        <v>4357</v>
      </c>
      <c r="C28" s="36">
        <v>1536</v>
      </c>
      <c r="D28" s="37">
        <v>2821</v>
      </c>
      <c r="E28" s="38"/>
      <c r="F28" s="34" t="s">
        <v>134</v>
      </c>
      <c r="G28" s="37">
        <f t="shared" si="1"/>
        <v>34</v>
      </c>
      <c r="H28" s="39">
        <v>9</v>
      </c>
      <c r="I28" s="39">
        <v>25</v>
      </c>
      <c r="J28" s="35"/>
      <c r="K28" s="35"/>
      <c r="L28" s="35"/>
      <c r="M28" s="35"/>
      <c r="N28" s="40"/>
      <c r="O28" s="40"/>
      <c r="P28" s="40"/>
      <c r="Q28" s="40"/>
    </row>
    <row r="29" spans="1:17" ht="18.850000000000001" customHeight="1" x14ac:dyDescent="0.15">
      <c r="A29" s="33" t="s">
        <v>135</v>
      </c>
      <c r="B29" s="36">
        <f t="shared" si="0"/>
        <v>1991</v>
      </c>
      <c r="C29" s="36">
        <v>522</v>
      </c>
      <c r="D29" s="37">
        <v>1469</v>
      </c>
      <c r="E29" s="38"/>
      <c r="F29" s="34" t="s">
        <v>135</v>
      </c>
      <c r="G29" s="37">
        <f t="shared" si="1"/>
        <v>24</v>
      </c>
      <c r="H29" s="39">
        <v>8</v>
      </c>
      <c r="I29" s="39">
        <v>16</v>
      </c>
      <c r="J29" s="35"/>
      <c r="K29" s="35"/>
      <c r="L29" s="35"/>
      <c r="M29" s="35"/>
      <c r="N29" s="40"/>
      <c r="O29" s="40"/>
      <c r="P29" s="40"/>
      <c r="Q29" s="40"/>
    </row>
    <row r="30" spans="1:17" ht="18.850000000000001" customHeight="1" x14ac:dyDescent="0.15">
      <c r="A30" s="33" t="s">
        <v>136</v>
      </c>
      <c r="B30" s="36">
        <f t="shared" si="0"/>
        <v>573</v>
      </c>
      <c r="C30" s="36">
        <v>103</v>
      </c>
      <c r="D30" s="37">
        <v>470</v>
      </c>
      <c r="E30" s="38"/>
      <c r="F30" s="34" t="s">
        <v>136</v>
      </c>
      <c r="G30" s="37">
        <f t="shared" si="1"/>
        <v>7</v>
      </c>
      <c r="H30" s="39">
        <v>3</v>
      </c>
      <c r="I30" s="39">
        <v>4</v>
      </c>
      <c r="J30" s="35"/>
      <c r="K30" s="35"/>
      <c r="L30" s="35"/>
      <c r="M30" s="35"/>
      <c r="N30" s="40"/>
      <c r="O30" s="40"/>
      <c r="P30" s="40"/>
      <c r="Q30" s="40"/>
    </row>
    <row r="31" spans="1:17" ht="18.850000000000001" customHeight="1" x14ac:dyDescent="0.15">
      <c r="A31" s="41" t="s">
        <v>137</v>
      </c>
      <c r="B31" s="36">
        <f t="shared" si="0"/>
        <v>94</v>
      </c>
      <c r="C31" s="36">
        <v>10</v>
      </c>
      <c r="D31" s="37">
        <v>84</v>
      </c>
      <c r="E31" s="38"/>
      <c r="F31" s="42" t="s">
        <v>137</v>
      </c>
      <c r="G31" s="37">
        <f t="shared" si="1"/>
        <v>0</v>
      </c>
      <c r="H31" s="39">
        <v>0</v>
      </c>
      <c r="I31" s="39">
        <v>0</v>
      </c>
      <c r="J31" s="43"/>
      <c r="K31" s="43"/>
      <c r="L31" s="35"/>
      <c r="M31" s="35"/>
      <c r="N31" s="40"/>
      <c r="O31" s="40"/>
      <c r="P31" s="40"/>
      <c r="Q31" s="40"/>
    </row>
    <row r="32" spans="1:17" ht="18.850000000000001" customHeight="1" x14ac:dyDescent="0.15">
      <c r="A32" s="44"/>
      <c r="B32" s="44"/>
      <c r="C32" s="44"/>
      <c r="D32" s="44"/>
      <c r="E32" s="35"/>
      <c r="F32" s="35"/>
      <c r="G32" s="35"/>
      <c r="H32" s="35"/>
      <c r="I32" s="35"/>
      <c r="J32" s="35"/>
      <c r="K32" s="35"/>
      <c r="L32" s="35"/>
      <c r="M32" s="35"/>
      <c r="N32" s="40"/>
      <c r="O32" s="40"/>
      <c r="P32" s="40"/>
      <c r="Q32" s="40"/>
    </row>
    <row r="33" spans="1:17" ht="18.850000000000001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0"/>
      <c r="O33" s="40"/>
      <c r="P33" s="40"/>
      <c r="Q33" s="40"/>
    </row>
    <row r="34" spans="1:17" ht="18.850000000000001" customHeight="1" x14ac:dyDescent="0.1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0"/>
      <c r="O34" s="40"/>
      <c r="P34" s="40"/>
      <c r="Q34" s="40"/>
    </row>
    <row r="35" spans="1:17" ht="22.6" customHeight="1" x14ac:dyDescent="0.15">
      <c r="A35" s="93" t="s">
        <v>138</v>
      </c>
      <c r="B35" s="93"/>
      <c r="C35" s="94" t="s">
        <v>1</v>
      </c>
      <c r="D35" s="95"/>
      <c r="E35" s="96" t="s">
        <v>106</v>
      </c>
      <c r="F35" s="94"/>
      <c r="G35" s="95"/>
      <c r="H35" s="96" t="s">
        <v>111</v>
      </c>
      <c r="I35" s="95"/>
      <c r="J35" s="45"/>
      <c r="K35" s="45"/>
      <c r="L35" s="45"/>
      <c r="M35" s="45"/>
      <c r="N35" s="45"/>
      <c r="O35" s="45"/>
      <c r="P35" s="45"/>
      <c r="Q35" s="40"/>
    </row>
    <row r="36" spans="1:17" ht="29.95" customHeight="1" x14ac:dyDescent="0.15">
      <c r="A36" s="85" t="s">
        <v>139</v>
      </c>
      <c r="B36" s="85"/>
      <c r="C36" s="46">
        <f>SUM(B24:B31)</f>
        <v>45402</v>
      </c>
      <c r="D36" s="47">
        <f>(C36/E5)*100</f>
        <v>24.693923060606227</v>
      </c>
      <c r="E36" s="48"/>
      <c r="F36" s="49">
        <f>SUM(G24:G31)</f>
        <v>636</v>
      </c>
      <c r="G36" s="50">
        <f>(F36/E6)*100</f>
        <v>4.1210393313030513</v>
      </c>
      <c r="H36" s="51">
        <f>SUM(C36,F36)</f>
        <v>46038</v>
      </c>
      <c r="I36" s="52">
        <f>(H36/E7)*100</f>
        <v>23.100776749693917</v>
      </c>
      <c r="J36" s="53"/>
      <c r="K36" s="53"/>
      <c r="L36" s="53"/>
      <c r="M36" s="53"/>
      <c r="N36" s="53"/>
      <c r="O36" s="53"/>
      <c r="P36" s="53"/>
      <c r="Q36" s="40"/>
    </row>
    <row r="37" spans="1:17" ht="29.95" customHeight="1" x14ac:dyDescent="0.15">
      <c r="A37" s="85" t="s">
        <v>140</v>
      </c>
      <c r="B37" s="85"/>
      <c r="C37" s="46">
        <f>SUM(B11:B13)</f>
        <v>17307</v>
      </c>
      <c r="D37" s="47">
        <f>(C37/E5)*100</f>
        <v>9.4131916305429701</v>
      </c>
      <c r="E37" s="54"/>
      <c r="F37" s="55">
        <f>SUM(G11:G13)</f>
        <v>972</v>
      </c>
      <c r="G37" s="56">
        <f>(F37/E6)*100</f>
        <v>6.2981921855763625</v>
      </c>
      <c r="H37" s="51">
        <f>SUM(C37,F37)</f>
        <v>18279</v>
      </c>
      <c r="I37" s="52">
        <f>(H37/E7)*100</f>
        <v>9.171968769443831</v>
      </c>
      <c r="J37" s="53"/>
      <c r="K37" s="53"/>
      <c r="L37" s="53"/>
      <c r="M37" s="53"/>
      <c r="N37" s="53"/>
      <c r="O37" s="53"/>
      <c r="P37" s="53"/>
      <c r="Q37" s="40"/>
    </row>
    <row r="38" spans="1:17" ht="18.850000000000001" customHeight="1" x14ac:dyDescent="0.15">
      <c r="A38" s="35"/>
      <c r="B38" s="35"/>
      <c r="C38" s="35"/>
      <c r="D38" s="35"/>
      <c r="E38" s="35"/>
      <c r="F38" s="35"/>
      <c r="G38" s="86" t="s">
        <v>141</v>
      </c>
      <c r="H38" s="86"/>
      <c r="I38" s="86"/>
      <c r="J38" s="35"/>
      <c r="K38" s="35"/>
      <c r="L38" s="35"/>
      <c r="M38" s="35"/>
      <c r="N38" s="40"/>
      <c r="O38" s="40"/>
      <c r="P38" s="40"/>
      <c r="Q38" s="40"/>
    </row>
    <row r="39" spans="1:17" ht="18.850000000000001" customHeight="1" x14ac:dyDescent="0.15">
      <c r="A39" s="35"/>
      <c r="B39" s="35"/>
      <c r="C39" s="35"/>
      <c r="D39" s="35"/>
      <c r="E39" s="35"/>
      <c r="F39" s="35"/>
      <c r="G39" s="57"/>
      <c r="H39" s="57"/>
      <c r="I39" s="57"/>
      <c r="J39" s="35"/>
      <c r="K39" s="35"/>
      <c r="L39" s="35"/>
      <c r="M39" s="35"/>
      <c r="N39" s="40"/>
      <c r="O39" s="40"/>
      <c r="P39" s="40"/>
      <c r="Q39" s="40"/>
    </row>
    <row r="40" spans="1:17" ht="18.850000000000001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40"/>
      <c r="O40" s="40"/>
      <c r="P40" s="40"/>
      <c r="Q40" s="40"/>
    </row>
    <row r="41" spans="1:17" ht="18.850000000000001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40"/>
      <c r="O41" s="40"/>
      <c r="P41" s="40"/>
      <c r="Q41" s="40"/>
    </row>
    <row r="42" spans="1:17" ht="18.850000000000001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</row>
    <row r="43" spans="1:17" ht="18.850000000000001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58"/>
      <c r="O43" s="58"/>
      <c r="P43" s="58"/>
      <c r="Q43" s="58"/>
    </row>
    <row r="44" spans="1:17" ht="18.850000000000001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58"/>
      <c r="O44" s="58"/>
      <c r="P44" s="58"/>
      <c r="Q44" s="58"/>
    </row>
    <row r="45" spans="1:17" ht="18.850000000000001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58"/>
      <c r="O45" s="58"/>
      <c r="P45" s="58"/>
      <c r="Q45" s="58"/>
    </row>
    <row r="46" spans="1:17" ht="18.850000000000001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58"/>
      <c r="O46" s="58"/>
      <c r="P46" s="58"/>
      <c r="Q46" s="58"/>
    </row>
    <row r="47" spans="1:17" ht="18.850000000000001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58"/>
      <c r="O47" s="58"/>
      <c r="P47" s="58"/>
      <c r="Q47" s="58"/>
    </row>
    <row r="48" spans="1:17" ht="18.850000000000001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58"/>
      <c r="O48" s="58"/>
      <c r="P48" s="58"/>
      <c r="Q48" s="58"/>
    </row>
    <row r="49" spans="1:17" ht="16.5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58"/>
      <c r="O49" s="58"/>
      <c r="P49" s="58"/>
      <c r="Q49" s="58"/>
    </row>
    <row r="50" spans="1:17" ht="16.55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58"/>
      <c r="O50" s="58"/>
      <c r="P50" s="58"/>
      <c r="Q50" s="58"/>
    </row>
    <row r="51" spans="1:17" ht="16.55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58"/>
      <c r="O51" s="58"/>
      <c r="P51" s="58"/>
      <c r="Q51" s="58"/>
    </row>
    <row r="52" spans="1:17" ht="16.55" customHeight="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58"/>
      <c r="O52" s="58"/>
      <c r="P52" s="58"/>
      <c r="Q52" s="58"/>
    </row>
    <row r="53" spans="1:17" ht="16.55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58"/>
      <c r="O53" s="58"/>
      <c r="P53" s="58"/>
      <c r="Q53" s="58"/>
    </row>
    <row r="54" spans="1:17" ht="16.55" customHeight="1" x14ac:dyDescent="0.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58"/>
      <c r="O54" s="58"/>
      <c r="P54" s="58"/>
      <c r="Q54" s="58"/>
    </row>
    <row r="55" spans="1:17" ht="16.55" customHeight="1" x14ac:dyDescent="0.15">
      <c r="A55" s="59"/>
      <c r="B55" s="59"/>
      <c r="C55" s="59"/>
      <c r="D55" s="59"/>
      <c r="E55" s="59"/>
      <c r="F55" s="59"/>
      <c r="G55" s="59"/>
      <c r="H55" s="59"/>
      <c r="I55" s="60"/>
      <c r="J55" s="59"/>
      <c r="K55" s="59"/>
      <c r="L55" s="59"/>
      <c r="M55" s="59"/>
      <c r="N55" s="61"/>
      <c r="O55" s="61"/>
      <c r="P55" s="61"/>
      <c r="Q55" s="61"/>
    </row>
    <row r="56" spans="1:17" ht="16.55" customHeight="1" x14ac:dyDescent="0.15">
      <c r="A56" s="59"/>
      <c r="B56" s="59"/>
      <c r="C56" s="59"/>
      <c r="D56" s="59"/>
      <c r="E56" s="59"/>
      <c r="F56" s="59"/>
      <c r="G56" s="59"/>
      <c r="H56" s="59"/>
      <c r="I56" s="60"/>
      <c r="J56" s="59"/>
      <c r="K56" s="59"/>
      <c r="L56" s="59"/>
      <c r="M56" s="59"/>
      <c r="N56" s="61"/>
      <c r="O56" s="61"/>
      <c r="P56" s="61"/>
      <c r="Q56" s="61"/>
    </row>
    <row r="57" spans="1:17" ht="16.55" customHeight="1" x14ac:dyDescent="0.15">
      <c r="A57" s="59"/>
      <c r="B57" s="59"/>
      <c r="C57" s="59"/>
      <c r="D57" s="59"/>
      <c r="E57" s="59"/>
      <c r="F57" s="59"/>
      <c r="G57" s="59"/>
      <c r="H57" s="59"/>
      <c r="I57" s="60"/>
      <c r="J57" s="59"/>
      <c r="K57" s="59"/>
      <c r="L57" s="59"/>
      <c r="M57" s="59"/>
      <c r="N57" s="61"/>
      <c r="O57" s="61"/>
      <c r="P57" s="61"/>
      <c r="Q57" s="61"/>
    </row>
    <row r="58" spans="1:17" ht="16.55" customHeight="1" x14ac:dyDescent="0.15">
      <c r="A58" s="59"/>
      <c r="B58" s="59"/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61"/>
      <c r="O58" s="61"/>
      <c r="P58" s="61"/>
      <c r="Q58" s="61"/>
    </row>
    <row r="59" spans="1:17" ht="16.55" customHeight="1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7" ht="16.55" customHeight="1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7" ht="16.55" customHeight="1" x14ac:dyDescent="0.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  <row r="62" spans="1:17" ht="16.55" customHeight="1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1:17" ht="16.55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1:17" ht="16.55" customHeight="1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</sheetData>
  <mergeCells count="19">
    <mergeCell ref="B6:D6"/>
    <mergeCell ref="E6:F6"/>
    <mergeCell ref="A1:I2"/>
    <mergeCell ref="B4:D4"/>
    <mergeCell ref="E4:F4"/>
    <mergeCell ref="B5:D5"/>
    <mergeCell ref="E5:F5"/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  <mergeCell ref="E35:G35"/>
    <mergeCell ref="H35:I35"/>
  </mergeCells>
  <phoneticPr fontId="3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１月（日本人）</vt:lpstr>
      <vt:lpstr>１月（外国人)</vt:lpstr>
      <vt:lpstr>１月（５歳ごと）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2019-01-07T01:48:55Z</dcterms:created>
  <dcterms:modified xsi:type="dcterms:W3CDTF">2019-01-07T01:52:48Z</dcterms:modified>
</cp:coreProperties>
</file>